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veci\Zuzka\OU\Kontroly\Stanoviská rozpočet a záverčný účet\"/>
    </mc:Choice>
  </mc:AlternateContent>
  <bookViews>
    <workbookView xWindow="0" yWindow="0" windowWidth="20490" windowHeight="7320" firstSheet="1" activeTab="3"/>
  </bookViews>
  <sheets>
    <sheet name="Rozpočet - príjmy viacročný" sheetId="1" r:id="rId1"/>
    <sheet name="Viacročný rozpočet - výdavky" sheetId="3" r:id="rId2"/>
    <sheet name="Rekapitulácia rozpočtu" sheetId="4" r:id="rId3"/>
    <sheet name="Rozpočet na rok 2019 - výdavky" sheetId="5" r:id="rId4"/>
  </sheets>
  <calcPr calcId="162913"/>
  <fileRecoveryPr autoRecover="0"/>
</workbook>
</file>

<file path=xl/calcChain.xml><?xml version="1.0" encoding="utf-8"?>
<calcChain xmlns="http://schemas.openxmlformats.org/spreadsheetml/2006/main">
  <c r="H120" i="5" l="1"/>
  <c r="H118" i="5" s="1"/>
  <c r="H54" i="5"/>
  <c r="E16" i="4" l="1"/>
  <c r="F17" i="4"/>
  <c r="I16" i="4"/>
  <c r="H16" i="4"/>
  <c r="G16" i="4"/>
  <c r="F6" i="4"/>
  <c r="I105" i="1"/>
  <c r="J96" i="1"/>
  <c r="K96" i="1"/>
  <c r="L96" i="1"/>
  <c r="M96" i="1"/>
  <c r="I99" i="1"/>
  <c r="I96" i="1"/>
  <c r="J97" i="1"/>
  <c r="K97" i="1"/>
  <c r="L97" i="1"/>
  <c r="M97" i="1"/>
  <c r="I97" i="1"/>
  <c r="J98" i="1"/>
  <c r="K98" i="1"/>
  <c r="L98" i="1"/>
  <c r="M98" i="1"/>
  <c r="I98" i="1"/>
  <c r="K70" i="1"/>
  <c r="L70" i="1"/>
  <c r="M70" i="1"/>
  <c r="J61" i="1"/>
  <c r="J60" i="1" s="1"/>
  <c r="K61" i="1"/>
  <c r="K60" i="1" s="1"/>
  <c r="L61" i="1"/>
  <c r="L60" i="1" s="1"/>
  <c r="M61" i="1"/>
  <c r="M60" i="1" s="1"/>
  <c r="I61" i="1"/>
  <c r="I60" i="1" s="1"/>
  <c r="J55" i="1"/>
  <c r="J70" i="1" s="1"/>
  <c r="K55" i="1"/>
  <c r="L55" i="1"/>
  <c r="M55" i="1"/>
  <c r="I55" i="1"/>
  <c r="I70" i="1" s="1"/>
  <c r="J50" i="1"/>
  <c r="K50" i="1"/>
  <c r="L50" i="1"/>
  <c r="M50" i="1"/>
  <c r="I50" i="1"/>
  <c r="J46" i="1"/>
  <c r="K46" i="1"/>
  <c r="L46" i="1"/>
  <c r="M46" i="1"/>
  <c r="I46" i="1"/>
  <c r="J39" i="1"/>
  <c r="K39" i="1"/>
  <c r="L39" i="1"/>
  <c r="M39" i="1"/>
  <c r="I39" i="1"/>
  <c r="J33" i="1"/>
  <c r="K33" i="1"/>
  <c r="L33" i="1"/>
  <c r="M33" i="1"/>
  <c r="M23" i="1" s="1"/>
  <c r="I33" i="1"/>
  <c r="J25" i="1"/>
  <c r="J23" i="1" s="1"/>
  <c r="K25" i="1"/>
  <c r="K23" i="1" s="1"/>
  <c r="L25" i="1"/>
  <c r="L23" i="1" s="1"/>
  <c r="M25" i="1"/>
  <c r="I25" i="1"/>
  <c r="I23" i="1" s="1"/>
  <c r="K8" i="1"/>
  <c r="K71" i="1" s="1"/>
  <c r="J18" i="1"/>
  <c r="J8" i="1" s="1"/>
  <c r="J71" i="1" s="1"/>
  <c r="K18" i="1"/>
  <c r="L18" i="1"/>
  <c r="M18" i="1"/>
  <c r="I18" i="1"/>
  <c r="I8" i="1" s="1"/>
  <c r="I71" i="1" s="1"/>
  <c r="J13" i="1"/>
  <c r="K13" i="1"/>
  <c r="L13" i="1"/>
  <c r="M13" i="1"/>
  <c r="M8" i="1" s="1"/>
  <c r="M71" i="1" s="1"/>
  <c r="I13" i="1"/>
  <c r="J10" i="1"/>
  <c r="K10" i="1"/>
  <c r="L10" i="1"/>
  <c r="L8" i="1" s="1"/>
  <c r="L71" i="1" s="1"/>
  <c r="M10" i="1"/>
  <c r="I10" i="1"/>
  <c r="G224" i="5"/>
  <c r="H106" i="5"/>
  <c r="G46" i="5"/>
  <c r="G41" i="5" s="1"/>
  <c r="G43" i="5"/>
  <c r="G213" i="5"/>
  <c r="G203" i="5"/>
  <c r="G192" i="5"/>
  <c r="G189" i="5"/>
  <c r="G185" i="5"/>
  <c r="G182" i="5"/>
  <c r="G179" i="5"/>
  <c r="G168" i="5"/>
  <c r="G166" i="5" s="1"/>
  <c r="G156" i="5"/>
  <c r="G154" i="5" s="1"/>
  <c r="G131" i="5"/>
  <c r="G223" i="5" s="1"/>
  <c r="G120" i="5"/>
  <c r="G118" i="5" s="1"/>
  <c r="G108" i="5"/>
  <c r="G106" i="5" s="1"/>
  <c r="G94" i="5"/>
  <c r="G92" i="5" s="1"/>
  <c r="G84" i="5"/>
  <c r="G81" i="5"/>
  <c r="G76" i="5"/>
  <c r="G60" i="5"/>
  <c r="G56" i="5"/>
  <c r="G31" i="5"/>
  <c r="G28" i="5"/>
  <c r="G24" i="5"/>
  <c r="H19" i="5"/>
  <c r="H9" i="5" s="1"/>
  <c r="G17" i="5"/>
  <c r="G11" i="5"/>
  <c r="G9" i="5" l="1"/>
  <c r="G74" i="5"/>
  <c r="G54" i="5"/>
  <c r="G201" i="5"/>
  <c r="G177" i="5"/>
  <c r="H227" i="5"/>
  <c r="H231" i="5" s="1"/>
  <c r="F13" i="4" s="1"/>
  <c r="F16" i="4" s="1"/>
  <c r="A71" i="1"/>
  <c r="A65" i="1"/>
  <c r="A66" i="1" s="1"/>
  <c r="A61" i="1"/>
  <c r="A62" i="1" s="1"/>
  <c r="A63" i="1" s="1"/>
  <c r="A47" i="1"/>
  <c r="A48" i="1" s="1"/>
  <c r="A49" i="1" s="1"/>
  <c r="A50" i="1" s="1"/>
  <c r="A51" i="1" s="1"/>
  <c r="A52" i="1" s="1"/>
  <c r="A53" i="1" s="1"/>
  <c r="A54" i="1" s="1"/>
  <c r="A44" i="1"/>
  <c r="A41" i="1"/>
  <c r="A42" i="1" s="1"/>
  <c r="A18" i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9" i="1"/>
  <c r="A10" i="1" s="1"/>
  <c r="A11" i="1" s="1"/>
  <c r="A12" i="1" s="1"/>
  <c r="A13" i="1" s="1"/>
  <c r="A14" i="1" s="1"/>
  <c r="A15" i="1" s="1"/>
  <c r="A16" i="1" s="1"/>
  <c r="G222" i="5" l="1"/>
  <c r="G225" i="5" s="1"/>
  <c r="G231" i="5" s="1"/>
  <c r="F7" i="4" s="1"/>
  <c r="F10" i="4" s="1"/>
  <c r="F18" i="4"/>
  <c r="F19" i="4" s="1"/>
</calcChain>
</file>

<file path=xl/sharedStrings.xml><?xml version="1.0" encoding="utf-8"?>
<sst xmlns="http://schemas.openxmlformats.org/spreadsheetml/2006/main" count="1491" uniqueCount="435">
  <si>
    <t>Bežné príjmy</t>
  </si>
  <si>
    <t>Rozpočet</t>
  </si>
  <si>
    <t>kategória</t>
  </si>
  <si>
    <t>položka</t>
  </si>
  <si>
    <t>podpo-</t>
  </si>
  <si>
    <t>v EUR</t>
  </si>
  <si>
    <t>V EUR</t>
  </si>
  <si>
    <t>ložka</t>
  </si>
  <si>
    <t>príjem</t>
  </si>
  <si>
    <t>100</t>
  </si>
  <si>
    <t>DAŇOVÉ  PRÍJMY</t>
  </si>
  <si>
    <t>110</t>
  </si>
  <si>
    <t>Dane z príjmov a kapitálového majetku</t>
  </si>
  <si>
    <t>111</t>
  </si>
  <si>
    <t>003</t>
  </si>
  <si>
    <t>120</t>
  </si>
  <si>
    <t>Dane z majetku</t>
  </si>
  <si>
    <t>121</t>
  </si>
  <si>
    <t>daň z nehnuteľností</t>
  </si>
  <si>
    <t>001</t>
  </si>
  <si>
    <t xml:space="preserve">    - z pozemkov</t>
  </si>
  <si>
    <t>002</t>
  </si>
  <si>
    <t xml:space="preserve">    - zo stavieb</t>
  </si>
  <si>
    <t xml:space="preserve">    - z bytov</t>
  </si>
  <si>
    <t>130</t>
  </si>
  <si>
    <t>Domáce dane na tovary a služby</t>
  </si>
  <si>
    <t>133</t>
  </si>
  <si>
    <t>daň za psa</t>
  </si>
  <si>
    <t>013</t>
  </si>
  <si>
    <t>134</t>
  </si>
  <si>
    <t>Daň za dobývací priestor</t>
  </si>
  <si>
    <t>200</t>
  </si>
  <si>
    <t>NEDAŇOVÉ  PRÍJMY</t>
  </si>
  <si>
    <t>210</t>
  </si>
  <si>
    <t>Príjmy z podnikania a z vlastníctva majetku</t>
  </si>
  <si>
    <t>212</t>
  </si>
  <si>
    <t>príjmy z vlastníctva</t>
  </si>
  <si>
    <t>z prenajatých pozemkov</t>
  </si>
  <si>
    <t>z prenajatých budov, priestorov a objektov</t>
  </si>
  <si>
    <t xml:space="preserve"> - prenájom budov</t>
  </si>
  <si>
    <t>220</t>
  </si>
  <si>
    <t>Administratívne a iné poplatky a platby</t>
  </si>
  <si>
    <t>221</t>
  </si>
  <si>
    <t>004</t>
  </si>
  <si>
    <t xml:space="preserve">                      - správane poplatky - stavebné</t>
  </si>
  <si>
    <t xml:space="preserve"> - výherné prístroje</t>
  </si>
  <si>
    <t>223</t>
  </si>
  <si>
    <t xml:space="preserve">                      - za miestny rozhlas</t>
  </si>
  <si>
    <t xml:space="preserve">                      - príjem za predaj EKOL-u</t>
  </si>
  <si>
    <t xml:space="preserve">                      - vodovodné prípojky</t>
  </si>
  <si>
    <t>240</t>
  </si>
  <si>
    <t>243</t>
  </si>
  <si>
    <t>z účtov finančného hospodárenia</t>
  </si>
  <si>
    <t>244</t>
  </si>
  <si>
    <t>z termínovaných vkladov</t>
  </si>
  <si>
    <t>290</t>
  </si>
  <si>
    <t>Iné nedaňové príjmy</t>
  </si>
  <si>
    <t>292</t>
  </si>
  <si>
    <t>012</t>
  </si>
  <si>
    <t xml:space="preserve">príjmy z dobropisov /elektrina, plyn/ </t>
  </si>
  <si>
    <t>ostatné</t>
  </si>
  <si>
    <t>poplatky za materské školy</t>
  </si>
  <si>
    <t>poplatky za školský klub detí</t>
  </si>
  <si>
    <t>300</t>
  </si>
  <si>
    <t>GRANTY  A  TRANSFERY</t>
  </si>
  <si>
    <t>310</t>
  </si>
  <si>
    <t>Transfery v rámci verejnej správy</t>
  </si>
  <si>
    <t>312</t>
  </si>
  <si>
    <t>Zo štátneho rozpočtu</t>
  </si>
  <si>
    <t>Dotácia na matriku</t>
  </si>
  <si>
    <t>Stavebné</t>
  </si>
  <si>
    <t>REGOB</t>
  </si>
  <si>
    <t>Bežné príjmy RO spolu:</t>
  </si>
  <si>
    <t>BEŽNÉ PRÍJMY SPOLU:</t>
  </si>
  <si>
    <t>Kapitálové príjmy</t>
  </si>
  <si>
    <t xml:space="preserve">NEDAŇOVÉ PRÍJMY </t>
  </si>
  <si>
    <t>230</t>
  </si>
  <si>
    <t>233</t>
  </si>
  <si>
    <t xml:space="preserve">001 </t>
  </si>
  <si>
    <t>Príjem z predaja pozemkov</t>
  </si>
  <si>
    <t>PRÍJMY SPOLU</t>
  </si>
  <si>
    <t>Bežné príjmy bez RO</t>
  </si>
  <si>
    <t>Bežné príjmy - RO</t>
  </si>
  <si>
    <t>BEŽNÉ PRÍJMY CELKOM</t>
  </si>
  <si>
    <t>KAPITÁLOVÉ PRÍJMY CELKOM</t>
  </si>
  <si>
    <t>FO - príjmové</t>
  </si>
  <si>
    <t>Príjmy celkom</t>
  </si>
  <si>
    <t xml:space="preserve">PROGRAM 1. PLÁNOVANIE, RIADENIE A KONTROLA </t>
  </si>
  <si>
    <r>
      <t>Akti</t>
    </r>
    <r>
      <rPr>
        <sz val="9"/>
        <rFont val="Arial"/>
        <family val="2"/>
        <charset val="238"/>
      </rPr>
      <t>-</t>
    </r>
  </si>
  <si>
    <t>Funkčná</t>
  </si>
  <si>
    <t>Ukazovateľ</t>
  </si>
  <si>
    <t>vita</t>
  </si>
  <si>
    <t>PROGRAM  1:                  Plánovanie, manažment a kontrola</t>
  </si>
  <si>
    <t>Propagácia a marketing</t>
  </si>
  <si>
    <t>Obecná knižnica /podprogram/</t>
  </si>
  <si>
    <t>Služby občanom</t>
  </si>
  <si>
    <t>Odpadové hospodárstvo</t>
  </si>
  <si>
    <t>Pozemné komunikácie</t>
  </si>
  <si>
    <t>Šport</t>
  </si>
  <si>
    <t>Prostredie pre život</t>
  </si>
  <si>
    <t>Spoločný stavebný úrad /dotácia/</t>
  </si>
  <si>
    <t>Spoločný stavebný úrad /obec/</t>
  </si>
  <si>
    <t>01.7.0.</t>
  </si>
  <si>
    <t>Transakcie verejného dlhu</t>
  </si>
  <si>
    <t>Splácanie úrokov z úveru</t>
  </si>
  <si>
    <t>Poplatky banke</t>
  </si>
  <si>
    <t>BV</t>
  </si>
  <si>
    <t>KV</t>
  </si>
  <si>
    <t>klasif.</t>
  </si>
  <si>
    <t>EUR</t>
  </si>
  <si>
    <t>Planovanie,manažment a kontrola</t>
  </si>
  <si>
    <t>Výkon funkcie starostu</t>
  </si>
  <si>
    <t>OBCE</t>
  </si>
  <si>
    <t>Členstvo v samosprávnych org. a združeniach</t>
  </si>
  <si>
    <t>Manažment investícií</t>
  </si>
  <si>
    <t>Výstavba</t>
  </si>
  <si>
    <t>Vnútorná kontrola</t>
  </si>
  <si>
    <t>Audit a rating</t>
  </si>
  <si>
    <t>Finančná a rozpočtová oblasť-audit</t>
  </si>
  <si>
    <t>Účtovníctvo</t>
  </si>
  <si>
    <t xml:space="preserve">PROGRAM 2.  PROPAGÁCIA  a  MARKETING </t>
  </si>
  <si>
    <t>Kronika obce</t>
  </si>
  <si>
    <t>Ostatné kultúrne služby-kronika</t>
  </si>
  <si>
    <t>Knižnica /prvok/</t>
  </si>
  <si>
    <t xml:space="preserve">PROGRAM  3.  INTERNÉ  SLUŽBY </t>
  </si>
  <si>
    <t>Zasadnutie orgánov obce</t>
  </si>
  <si>
    <t>OBCE - odmeny OZ</t>
  </si>
  <si>
    <t>Prevádzka a údržba budov</t>
  </si>
  <si>
    <t xml:space="preserve">OBCE - mzda správcu a uprat. KD, </t>
  </si>
  <si>
    <t>energie, údržba, materiál</t>
  </si>
  <si>
    <t xml:space="preserve">PROGRAM  4.  SLUŽBY  OBČANOM </t>
  </si>
  <si>
    <t>Činnosť matriky - kód zdroja 111</t>
  </si>
  <si>
    <t>Iné všeobecné služby - MATRIKA</t>
  </si>
  <si>
    <t>Cintorínske a pohrebné služby</t>
  </si>
  <si>
    <t>Náboženské a spoločenské služby</t>
  </si>
  <si>
    <t>REGOB - kód zdroja 111</t>
  </si>
  <si>
    <t>Iné všeobecné služby - REGOB</t>
  </si>
  <si>
    <t>PROGRAM  5.  BEZPEČNOSŤ, PRÁVO  A  PORIADOK</t>
  </si>
  <si>
    <t>Bezpečnosť, právo a poriadok</t>
  </si>
  <si>
    <t>Ochrana pred požiarmi</t>
  </si>
  <si>
    <t>Požiarna ochrana /pohonné hmoty,</t>
  </si>
  <si>
    <t>energie, poistenie, údržba/</t>
  </si>
  <si>
    <t>PROGRAM  6.  ODPADOVÉ  HOSPODÁRSTVO</t>
  </si>
  <si>
    <t>Zvoz a odvoz odpadu</t>
  </si>
  <si>
    <t>Nakladanie s odpadmi /Fa/</t>
  </si>
  <si>
    <t>PROGRAM  8.  POZEMNÉ  KOMUNIKÁCIE</t>
  </si>
  <si>
    <t>Správa a údržba miestnych komunikácií</t>
  </si>
  <si>
    <t>Cestná doprava</t>
  </si>
  <si>
    <t>PROGRAM  9.  VZDELÁVANIE</t>
  </si>
  <si>
    <t>Materské školy s P.S.</t>
  </si>
  <si>
    <t>Materská škola Pernek</t>
  </si>
  <si>
    <t>Základné školy s P.S.</t>
  </si>
  <si>
    <t>Základná škola Pernek</t>
  </si>
  <si>
    <t>Školské kluby detí s P.S.</t>
  </si>
  <si>
    <t>Školský klub detí Pernek</t>
  </si>
  <si>
    <t>Školské jedálne s P.S.</t>
  </si>
  <si>
    <t>Školská jedáleň Pernek</t>
  </si>
  <si>
    <t>Dotácia zo ŠR na vzd.a výchovu</t>
  </si>
  <si>
    <t>PROGRAM  10.  KULTÚRA</t>
  </si>
  <si>
    <t>Organizácia kultúrnych aktivít</t>
  </si>
  <si>
    <t>Ostatné kultúrne služby /Deň matiek,</t>
  </si>
  <si>
    <t>vianoce, jubilanti,.../</t>
  </si>
  <si>
    <t>PROGRAM  11.  ŠPORT</t>
  </si>
  <si>
    <t>Dotácie na šport</t>
  </si>
  <si>
    <t>Rekreačné a športové služby</t>
  </si>
  <si>
    <t>/energie platí obec/</t>
  </si>
  <si>
    <t>PROGRAM  12.  PROSTREDIE  PRE  ŽIVOT</t>
  </si>
  <si>
    <t>Verejné osvetlenie</t>
  </si>
  <si>
    <t>Verejné osvetlenie /energia, údržba/</t>
  </si>
  <si>
    <t>Stavby - kód zdroja 111</t>
  </si>
  <si>
    <t>Stavby - kód zdroja 41</t>
  </si>
  <si>
    <t>Verejná zeleň - kód zdroja 111</t>
  </si>
  <si>
    <t>Rozvoj obcí - AČ</t>
  </si>
  <si>
    <t>Verejná zeleň - kód zdroja 41</t>
  </si>
  <si>
    <t>Rozvoj obcí /material, údržba,</t>
  </si>
  <si>
    <t>palivá/</t>
  </si>
  <si>
    <t>Podporná činnosť - správa obce</t>
  </si>
  <si>
    <t>Finančná a rozpočtová oblasť</t>
  </si>
  <si>
    <t>Bežné výdavky bez RO</t>
  </si>
  <si>
    <t>Bežné výdavky - RO</t>
  </si>
  <si>
    <t>Bežné výdavky celkom</t>
  </si>
  <si>
    <t>Kapitálové výdavky celkom</t>
  </si>
  <si>
    <t xml:space="preserve">Bežný rozpočet, kapitálový rozpočet - sumarizácia </t>
  </si>
  <si>
    <t>Bežné príjmy spolu</t>
  </si>
  <si>
    <t>Bežné výdavky spolu</t>
  </si>
  <si>
    <t>Prebytok</t>
  </si>
  <si>
    <t>bežného rozpočtu</t>
  </si>
  <si>
    <t>Kapitálové príjmy spolu</t>
  </si>
  <si>
    <t>Kapitálové výdavky spolu</t>
  </si>
  <si>
    <t xml:space="preserve">Schodok </t>
  </si>
  <si>
    <t>kapitálového rozpočtu</t>
  </si>
  <si>
    <t>Príjmy celkom = bežné + kapitálové</t>
  </si>
  <si>
    <t>Výdavky celkom = bežné + kapitálové</t>
  </si>
  <si>
    <t>FINANČNÉ OPERÁCIE</t>
  </si>
  <si>
    <t>Príjmy</t>
  </si>
  <si>
    <t>Výdavky</t>
  </si>
  <si>
    <t>Výsledok hospodárenia</t>
  </si>
  <si>
    <t>Skutočné</t>
  </si>
  <si>
    <t>plnenie</t>
  </si>
  <si>
    <t>Očakávaná</t>
  </si>
  <si>
    <t>skutočnosť</t>
  </si>
  <si>
    <t>Výnos dane z príjmov FO</t>
  </si>
  <si>
    <t>poplatok za KO a drobné stavebné odpady</t>
  </si>
  <si>
    <t xml:space="preserve"> - ostatné poplatky/osvedč., .../</t>
  </si>
  <si>
    <t xml:space="preserve">                      - hrobové miesta</t>
  </si>
  <si>
    <t xml:space="preserve">                      - poplatky za služby /kopír., fax,../</t>
  </si>
  <si>
    <t>Poplatky a platby za predaj výrobkov,..</t>
  </si>
  <si>
    <t>Úroky z domácich úverov,...</t>
  </si>
  <si>
    <t>Dotácia - príspevok pre MŠ</t>
  </si>
  <si>
    <t>ZŠ, ŠKD a ŠJ s PS</t>
  </si>
  <si>
    <t>Ostatné dotácie na prenesený výkon</t>
  </si>
  <si>
    <t>322</t>
  </si>
  <si>
    <t>Granty</t>
  </si>
  <si>
    <t>Skutočné plnenie</t>
  </si>
  <si>
    <t xml:space="preserve">           v EUR</t>
  </si>
  <si>
    <t xml:space="preserve"> Skutočné plnenie</t>
  </si>
  <si>
    <t>Očakávaná skut.</t>
  </si>
  <si>
    <t>Dotácia</t>
  </si>
  <si>
    <t>Pozemné komunikácie - prenesený výkon</t>
  </si>
  <si>
    <t>PROGRAM  14.  SOCIÁLNE SLUŽBY</t>
  </si>
  <si>
    <t>Sociálne dávky</t>
  </si>
  <si>
    <t>PnD, DHN, STRAVA, ŠKOL. POM.</t>
  </si>
  <si>
    <t>Pohreb</t>
  </si>
  <si>
    <t>Pôžička na pohreb</t>
  </si>
  <si>
    <t>Vzdelávacie poukazy</t>
  </si>
  <si>
    <t xml:space="preserve">             Rozpočet</t>
  </si>
  <si>
    <t xml:space="preserve">        Rozpočet</t>
  </si>
  <si>
    <t>REKAPITULÁCIA</t>
  </si>
  <si>
    <t>Interné služby</t>
  </si>
  <si>
    <t>Vzdelanie</t>
  </si>
  <si>
    <t>Sociálne služby</t>
  </si>
  <si>
    <t>PROGRAM  16.  PODPORNA ČINNOSŤ</t>
  </si>
  <si>
    <t>Životné prostredie- prenesený výkon</t>
  </si>
  <si>
    <t>Akti-</t>
  </si>
  <si>
    <t>211</t>
  </si>
  <si>
    <t xml:space="preserve">                      - dividendy BVS                          </t>
  </si>
  <si>
    <t>Dotácie na ZŠ, VP</t>
  </si>
  <si>
    <t>FO - výdavkové /úver/</t>
  </si>
  <si>
    <t>Voľby a referendá</t>
  </si>
  <si>
    <t>PROGRAM :   Kultúra</t>
  </si>
  <si>
    <t>Dotácia zo ŠR</t>
  </si>
  <si>
    <t>.</t>
  </si>
  <si>
    <t>Bežné výdavky</t>
  </si>
  <si>
    <t>Kapitálové výdavky</t>
  </si>
  <si>
    <t>Ekonomická</t>
  </si>
  <si>
    <t>klasifikácia</t>
  </si>
  <si>
    <t>Výkon funkcie starostu /podprogram/</t>
  </si>
  <si>
    <t>OBCE /prvok/</t>
  </si>
  <si>
    <t>Mzdy, platy a ost. vyrovnania /starosta/</t>
  </si>
  <si>
    <t>Členstvo v samosprávnych org. a združeniach /podprogram/</t>
  </si>
  <si>
    <t>Členské príspevky</t>
  </si>
  <si>
    <t>Manažment investícií / podprogram/</t>
  </si>
  <si>
    <t>Výstavba /prvok/</t>
  </si>
  <si>
    <t>Vnútorná kontrola / podprogram/</t>
  </si>
  <si>
    <t>Mzda, plat a ost. vyrovania /kontrolór/</t>
  </si>
  <si>
    <t>Odvody do poisťovní / kontrolór/</t>
  </si>
  <si>
    <t>Audit a rating / podprogram/</t>
  </si>
  <si>
    <t>Finančná a rozpočtová oblasť - audit /prvok/</t>
  </si>
  <si>
    <t>Audit</t>
  </si>
  <si>
    <t>Účtovníctvo /podprogram/</t>
  </si>
  <si>
    <t>Mzda, plat a ost. vyrovnania /účtovníčka/</t>
  </si>
  <si>
    <t>Odvody do poisťovní / účtovníčka/</t>
  </si>
  <si>
    <t>PROGRAM  2.  PROPAGÁCIA  A  MARKETING</t>
  </si>
  <si>
    <t xml:space="preserve">PROGRAM  2:                  </t>
  </si>
  <si>
    <t>Kronika obce /podprogram/</t>
  </si>
  <si>
    <t>Ostatné kultúrne služby - vedenie kroniky/ prvok</t>
  </si>
  <si>
    <t>DoVP - kronikárka</t>
  </si>
  <si>
    <t>Knižnice /prvok</t>
  </si>
  <si>
    <t xml:space="preserve">PROGRAM 3.  INTERNÉ  SLUŽBY OBCE </t>
  </si>
  <si>
    <t xml:space="preserve">PROGRAM  3:                  </t>
  </si>
  <si>
    <t>Interné služby obce</t>
  </si>
  <si>
    <t>Zasadnutie orgánov obce /podprogram/</t>
  </si>
  <si>
    <t>Odmeny pre poslancov</t>
  </si>
  <si>
    <t>Prevádzka a údržba budov /podprogram/</t>
  </si>
  <si>
    <t>Odvody do poisťovní</t>
  </si>
  <si>
    <t xml:space="preserve">PROGRAM 4.  SLUŽBY OBČANOM </t>
  </si>
  <si>
    <t xml:space="preserve">PROGRAM  4:                  </t>
  </si>
  <si>
    <t>Činnosť matriky /podprogram/</t>
  </si>
  <si>
    <t>Iné všeobecné služby - Matrika /prvok/</t>
  </si>
  <si>
    <t xml:space="preserve">Mzda, plat a ost. vyrovnania </t>
  </si>
  <si>
    <t xml:space="preserve">Odvody do poisťovní </t>
  </si>
  <si>
    <t>Tovary a služby. Energie</t>
  </si>
  <si>
    <t>Cintorínske a pohrebné služby /podprogram/</t>
  </si>
  <si>
    <t>Náboženské a spoločenské služby /prvok/</t>
  </si>
  <si>
    <t>REGOB /podprogram/</t>
  </si>
  <si>
    <t>Iné všeobecné služby - REGOB /prvok/</t>
  </si>
  <si>
    <t>Tovary a služby</t>
  </si>
  <si>
    <t xml:space="preserve">PROGRAM 5.  BEZPEČNOSŤ, PRÁVO A PORIADOK </t>
  </si>
  <si>
    <t xml:space="preserve">PROGRAM  5:                  </t>
  </si>
  <si>
    <t xml:space="preserve">Bezpečnosť, právo a poriadok </t>
  </si>
  <si>
    <t>Ochrana pred požiarmi /podprogram/</t>
  </si>
  <si>
    <t>Požiarna ochrana /prvok/</t>
  </si>
  <si>
    <t xml:space="preserve">PROGRAM 6.  ODPADOVÉ  HOSPODÁRSTVO </t>
  </si>
  <si>
    <t xml:space="preserve">PROGRAM  6:                  </t>
  </si>
  <si>
    <t>Zvoz a odvoz odpadu /podprogram/</t>
  </si>
  <si>
    <t>Nakladanie s odpadmi /prvok/</t>
  </si>
  <si>
    <t>Vývoz odpadu</t>
  </si>
  <si>
    <t xml:space="preserve">PROGRAM 8.  POZEMNÉ  KOMUNIKÁCIE  </t>
  </si>
  <si>
    <t xml:space="preserve">PROGRAM  8:                  </t>
  </si>
  <si>
    <t>Správa a údržba pozemných komunikácií /podprogram/</t>
  </si>
  <si>
    <t>Cestná doprava /prvok/</t>
  </si>
  <si>
    <t xml:space="preserve">PROGRAM 9.  VZDELÁVANIE  </t>
  </si>
  <si>
    <t xml:space="preserve">PROGRAM 9:                  </t>
  </si>
  <si>
    <t>Vzdelávanie</t>
  </si>
  <si>
    <t>Materské školy s P.S. /podprogram/</t>
  </si>
  <si>
    <t>Materská škola Pernek /prvok/</t>
  </si>
  <si>
    <t>Základné školy s P.S. /podprogram/</t>
  </si>
  <si>
    <t>Základná škola Pernek /prvok/</t>
  </si>
  <si>
    <t>Školský klub detí s P.S. /podprogram/</t>
  </si>
  <si>
    <t>Školský klub detí Pernek /prvok/</t>
  </si>
  <si>
    <t>Školská jedáleň s P.S. /podprogram/</t>
  </si>
  <si>
    <t>Materské školy s P.S.. /podprogram/</t>
  </si>
  <si>
    <t>Materská škola Pernek /prvok/ - príspevok zo ŠR</t>
  </si>
  <si>
    <t xml:space="preserve">PROGRAM 10.  KULTÚRA  </t>
  </si>
  <si>
    <t xml:space="preserve">PROGRAM  10:                  </t>
  </si>
  <si>
    <t>Kultúra</t>
  </si>
  <si>
    <t>Organizácia kultúrnych aktivít /podprogram/</t>
  </si>
  <si>
    <t>Ostatné kultúrne služby /prvok/</t>
  </si>
  <si>
    <t xml:space="preserve">PROGRAM 11.  ŠPORT  </t>
  </si>
  <si>
    <t xml:space="preserve">PROGRAM  11:                  </t>
  </si>
  <si>
    <t>Dotácie na šport /podprogram/</t>
  </si>
  <si>
    <t>Rekreačné a športové služby /prvok/</t>
  </si>
  <si>
    <t>Dotácia pre TJ</t>
  </si>
  <si>
    <t xml:space="preserve">PROGRAM 12.  PROSTREDIE  PRE   ŽIVOT  </t>
  </si>
  <si>
    <t xml:space="preserve">PROGRAM  12:                  </t>
  </si>
  <si>
    <t>Verejné osvetlenie /podprogram/</t>
  </si>
  <si>
    <t>Verejné osvetlenie /prvok/</t>
  </si>
  <si>
    <t>Stavby /podprogram/</t>
  </si>
  <si>
    <t>kód 111</t>
  </si>
  <si>
    <t>Ochrana ŽP inde neklasifikovaná /prvok/</t>
  </si>
  <si>
    <t xml:space="preserve">Stavby /podprogram/ kód 41 </t>
  </si>
  <si>
    <t xml:space="preserve">PROGRAM 16.  PODPORNÁ  ČINNOSŤ  </t>
  </si>
  <si>
    <t xml:space="preserve">PROGRAM  16:                  </t>
  </si>
  <si>
    <t>Podporná činnosť</t>
  </si>
  <si>
    <t>Podporná činnosť - správa obce /podprogram/</t>
  </si>
  <si>
    <t>OBCE /prvok/, z toho</t>
  </si>
  <si>
    <t>Mzda, plat - admin. prac. a upratovačka</t>
  </si>
  <si>
    <t>Finančná a rozpočtová oblasť /prvok/</t>
  </si>
  <si>
    <t>Bežné výdavky spolu bez RO</t>
  </si>
  <si>
    <t>Bežné výdavky spolu - RO</t>
  </si>
  <si>
    <t>BEŽNÉ VÝDAVKY CELKOM</t>
  </si>
  <si>
    <t>KAPITÁLOVÉ VÝDAVKY CELKOM</t>
  </si>
  <si>
    <t>FO - výdavkové</t>
  </si>
  <si>
    <t>Výdavky celkom</t>
  </si>
  <si>
    <t>01,1,2</t>
  </si>
  <si>
    <t>Voľby</t>
  </si>
  <si>
    <t>ŠJ - deti v MŠ</t>
  </si>
  <si>
    <t>ŠJ - deti v ZŠ</t>
  </si>
  <si>
    <t>08,1,0</t>
  </si>
  <si>
    <t>Viacročný rozpočet obce Pernek</t>
  </si>
  <si>
    <t>Rekapitulácia</t>
  </si>
  <si>
    <t>Nákup kníh, DoVP</t>
  </si>
  <si>
    <t xml:space="preserve">Materiál, energie, údržba </t>
  </si>
  <si>
    <t xml:space="preserve">Dotácia </t>
  </si>
  <si>
    <t>Školská jedáleň Pernek - deti v MŠ</t>
  </si>
  <si>
    <t>Školská jedáleň Pernek - deti v ZŠ</t>
  </si>
  <si>
    <t>Základná škola Pernek /prvok/ - vzdel. Poukazy</t>
  </si>
  <si>
    <t>Odvody DoVP</t>
  </si>
  <si>
    <t>Jubilanti,Vianoce,Deň matiek,Mikuláš, DoVP</t>
  </si>
  <si>
    <t>Životné prostredie</t>
  </si>
  <si>
    <t>Verejná zeleň</t>
  </si>
  <si>
    <t>Rozvoj obcí - /prvok/</t>
  </si>
  <si>
    <t>Energie, telefón, materiál, služby</t>
  </si>
  <si>
    <t>01,7,1</t>
  </si>
  <si>
    <t xml:space="preserve">OBCE - odmeny OZ </t>
  </si>
  <si>
    <t>Základná škola Pernek - I.stupeň</t>
  </si>
  <si>
    <t xml:space="preserve">Ostatné dotácie </t>
  </si>
  <si>
    <t>05.100</t>
  </si>
  <si>
    <t>04.510</t>
  </si>
  <si>
    <t>08.200</t>
  </si>
  <si>
    <t>08.100</t>
  </si>
  <si>
    <t>06.400</t>
  </si>
  <si>
    <t>04.430</t>
  </si>
  <si>
    <t>06.200</t>
  </si>
  <si>
    <t>05.400</t>
  </si>
  <si>
    <t>10.700</t>
  </si>
  <si>
    <t>01.110</t>
  </si>
  <si>
    <t>01.700</t>
  </si>
  <si>
    <t>01.120</t>
  </si>
  <si>
    <t>01.600</t>
  </si>
  <si>
    <t>01.330</t>
  </si>
  <si>
    <t>08.400</t>
  </si>
  <si>
    <t>03.200</t>
  </si>
  <si>
    <t>09.111</t>
  </si>
  <si>
    <t>09.121</t>
  </si>
  <si>
    <t>09.500</t>
  </si>
  <si>
    <t>09.601</t>
  </si>
  <si>
    <t>09.602</t>
  </si>
  <si>
    <t>Splácanie úveru - FO výdavkové</t>
  </si>
  <si>
    <t>Materiál a služby</t>
  </si>
  <si>
    <t>Odvody do poisťovní /starosta a DoVP/</t>
  </si>
  <si>
    <t>DPN - PN</t>
  </si>
  <si>
    <t xml:space="preserve">Mzda, plat a ost. vyrovnania /tech. zamestnanec a </t>
  </si>
  <si>
    <t>a upratovačka KD</t>
  </si>
  <si>
    <t>04,43,0</t>
  </si>
  <si>
    <t>Materiál, DoVP</t>
  </si>
  <si>
    <t>Výstavba /ČOV/</t>
  </si>
  <si>
    <t>2017</t>
  </si>
  <si>
    <t>2018</t>
  </si>
  <si>
    <t>stravné ŠJ</t>
  </si>
  <si>
    <t xml:space="preserve"> /mimorozpočtované/</t>
  </si>
  <si>
    <t>Splátky za traktor /leasing/</t>
  </si>
  <si>
    <t>KZ 72f</t>
  </si>
  <si>
    <t>Stravovanie /výdavky na stravu/</t>
  </si>
  <si>
    <t>Školská jedáleň s P.S. /podprogram/ - mimirozpočtové výdavky</t>
  </si>
  <si>
    <t>Bežné výdavky mimorozpočtové - RO</t>
  </si>
  <si>
    <t>Bežné príjmy mimorozpočtové - RO</t>
  </si>
  <si>
    <t xml:space="preserve">      2021 v EUR</t>
  </si>
  <si>
    <t>Rozpočet obce na roky:</t>
  </si>
  <si>
    <t>72f</t>
  </si>
  <si>
    <t>ŠJ - stravovanie /mimorozpočtované</t>
  </si>
  <si>
    <t xml:space="preserve">  </t>
  </si>
  <si>
    <t>Materiál, energie, údržba</t>
  </si>
  <si>
    <t>Energie, údržba</t>
  </si>
  <si>
    <t>PREBYTOK/SCHODOK</t>
  </si>
  <si>
    <t>BV - RO /mimorozpočtové/</t>
  </si>
  <si>
    <t>2019-2022</t>
  </si>
  <si>
    <t>Programový rozpočet Obce Pernek na roky 2019 - 2022</t>
  </si>
  <si>
    <t>2019</t>
  </si>
  <si>
    <t xml:space="preserve">  rok 2017 v EUR</t>
  </si>
  <si>
    <t xml:space="preserve">   rok 2018 v EUR</t>
  </si>
  <si>
    <t xml:space="preserve">    Rozpočet 2019</t>
  </si>
  <si>
    <t xml:space="preserve">      2019 v EUR</t>
  </si>
  <si>
    <t xml:space="preserve">     2020 v EUR</t>
  </si>
  <si>
    <t xml:space="preserve">      2022 v EUR</t>
  </si>
  <si>
    <t>Rekapitulácia rozpočtu obce Pernek na roky 2019 - 2022</t>
  </si>
  <si>
    <t xml:space="preserve">Rozpočet obce na rok 2019 - podľa kategórií v oblasti výdavkov </t>
  </si>
  <si>
    <t>Rozpočet na rok 2019</t>
  </si>
  <si>
    <t>Oprava budovy hasičskej zbrojnice</t>
  </si>
  <si>
    <t>Materiál, energie, údržba budovy KD,OcÚ,ZŠ</t>
  </si>
  <si>
    <t>Zimná údržba MK, zakúpenie zimnej techniky</t>
  </si>
  <si>
    <t>Energie, opravy, materiál, rekonštr. VO</t>
  </si>
  <si>
    <t xml:space="preserve">Rozpočt obce na roky 2019 - 2022 bol:   </t>
  </si>
  <si>
    <t>schválený dňa 29.10.2018  na zasadnutí obecného zastupiteľstva uznesením č. 29/2018 na rok 2019</t>
  </si>
  <si>
    <t>OZ berie na vedomie rozpočet na roky 2020 - 2021 uznesením č. 30/2019.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</si>
</sst>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2"/>
      <name val="Tahoma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9"/>
      <name val="Arial CE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0"/>
      <color indexed="9"/>
      <name val="Arial CE"/>
      <charset val="238"/>
    </font>
    <font>
      <b/>
      <i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9"/>
      <name val="Arial CE"/>
      <charset val="238"/>
    </font>
    <font>
      <sz val="14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8"/>
      <name val="Arial CE"/>
      <family val="2"/>
      <charset val="238"/>
    </font>
    <font>
      <sz val="18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8">
    <xf numFmtId="0" fontId="0" fillId="0" borderId="0" xfId="0"/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12" fillId="0" borderId="21" xfId="0" applyFont="1" applyFill="1" applyBorder="1"/>
    <xf numFmtId="3" fontId="15" fillId="2" borderId="20" xfId="0" applyNumberFormat="1" applyFont="1" applyFill="1" applyBorder="1" applyAlignment="1">
      <alignment horizontal="right"/>
    </xf>
    <xf numFmtId="4" fontId="18" fillId="2" borderId="20" xfId="0" applyNumberFormat="1" applyFont="1" applyFill="1" applyBorder="1" applyAlignment="1">
      <alignment horizontal="right"/>
    </xf>
    <xf numFmtId="0" fontId="7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3" fillId="2" borderId="1" xfId="0" applyFont="1" applyFill="1" applyBorder="1"/>
    <xf numFmtId="0" fontId="23" fillId="2" borderId="2" xfId="0" applyFont="1" applyFill="1" applyBorder="1"/>
    <xf numFmtId="0" fontId="10" fillId="2" borderId="2" xfId="0" applyFont="1" applyFill="1" applyBorder="1"/>
    <xf numFmtId="0" fontId="23" fillId="2" borderId="56" xfId="0" applyFont="1" applyFill="1" applyBorder="1"/>
    <xf numFmtId="0" fontId="23" fillId="2" borderId="0" xfId="0" applyFont="1" applyFill="1" applyBorder="1"/>
    <xf numFmtId="0" fontId="10" fillId="2" borderId="0" xfId="0" applyFont="1" applyFill="1" applyBorder="1"/>
    <xf numFmtId="0" fontId="24" fillId="2" borderId="33" xfId="0" applyFont="1" applyFill="1" applyBorder="1"/>
    <xf numFmtId="0" fontId="24" fillId="2" borderId="34" xfId="0" applyFont="1" applyFill="1" applyBorder="1"/>
    <xf numFmtId="0" fontId="23" fillId="0" borderId="65" xfId="0" applyFont="1" applyBorder="1"/>
    <xf numFmtId="0" fontId="23" fillId="2" borderId="33" xfId="0" applyFont="1" applyFill="1" applyBorder="1" applyAlignment="1">
      <alignment horizontal="center"/>
    </xf>
    <xf numFmtId="0" fontId="23" fillId="2" borderId="65" xfId="0" applyFont="1" applyFill="1" applyBorder="1" applyAlignment="1">
      <alignment horizontal="center"/>
    </xf>
    <xf numFmtId="0" fontId="0" fillId="0" borderId="65" xfId="0" applyBorder="1"/>
    <xf numFmtId="16" fontId="14" fillId="6" borderId="66" xfId="0" applyNumberFormat="1" applyFont="1" applyFill="1" applyBorder="1" applyAlignment="1">
      <alignment horizontal="center"/>
    </xf>
    <xf numFmtId="0" fontId="17" fillId="6" borderId="67" xfId="0" applyFont="1" applyFill="1" applyBorder="1"/>
    <xf numFmtId="0" fontId="30" fillId="0" borderId="0" xfId="0" applyFont="1" applyBorder="1"/>
    <xf numFmtId="0" fontId="10" fillId="2" borderId="57" xfId="0" applyFont="1" applyFill="1" applyBorder="1"/>
    <xf numFmtId="0" fontId="0" fillId="2" borderId="0" xfId="0" applyFill="1" applyBorder="1"/>
    <xf numFmtId="0" fontId="0" fillId="0" borderId="34" xfId="0" applyBorder="1"/>
    <xf numFmtId="0" fontId="11" fillId="0" borderId="0" xfId="0" applyFont="1" applyFill="1" applyBorder="1"/>
    <xf numFmtId="2" fontId="10" fillId="0" borderId="0" xfId="0" applyNumberFormat="1" applyFont="1" applyFill="1" applyBorder="1" applyAlignment="1">
      <alignment horizontal="center"/>
    </xf>
    <xf numFmtId="0" fontId="0" fillId="2" borderId="62" xfId="0" applyFill="1" applyBorder="1"/>
    <xf numFmtId="0" fontId="0" fillId="2" borderId="12" xfId="0" applyFill="1" applyBorder="1"/>
    <xf numFmtId="0" fontId="1" fillId="0" borderId="17" xfId="0" applyFont="1" applyBorder="1"/>
    <xf numFmtId="3" fontId="0" fillId="0" borderId="0" xfId="0" applyNumberFormat="1"/>
    <xf numFmtId="1" fontId="29" fillId="6" borderId="64" xfId="0" applyNumberFormat="1" applyFont="1" applyFill="1" applyBorder="1" applyAlignment="1">
      <alignment horizontal="center"/>
    </xf>
    <xf numFmtId="1" fontId="29" fillId="6" borderId="6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6" xfId="0" applyBorder="1"/>
    <xf numFmtId="1" fontId="0" fillId="0" borderId="0" xfId="0" applyNumberFormat="1"/>
    <xf numFmtId="1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11" fillId="0" borderId="0" xfId="0" applyFont="1" applyBorder="1"/>
    <xf numFmtId="0" fontId="23" fillId="0" borderId="0" xfId="0" applyFont="1" applyFill="1" applyBorder="1"/>
    <xf numFmtId="0" fontId="1" fillId="0" borderId="0" xfId="0" applyFont="1" applyBorder="1"/>
    <xf numFmtId="0" fontId="23" fillId="2" borderId="37" xfId="0" applyFont="1" applyFill="1" applyBorder="1"/>
    <xf numFmtId="0" fontId="23" fillId="2" borderId="30" xfId="0" applyFont="1" applyFill="1" applyBorder="1"/>
    <xf numFmtId="0" fontId="10" fillId="2" borderId="30" xfId="0" applyFont="1" applyFill="1" applyBorder="1"/>
    <xf numFmtId="0" fontId="33" fillId="0" borderId="1" xfId="0" applyFont="1" applyBorder="1" applyAlignment="1">
      <alignment horizontal="center"/>
    </xf>
    <xf numFmtId="0" fontId="33" fillId="0" borderId="36" xfId="0" applyFont="1" applyBorder="1"/>
    <xf numFmtId="0" fontId="33" fillId="0" borderId="1" xfId="0" applyFont="1" applyBorder="1"/>
    <xf numFmtId="0" fontId="33" fillId="0" borderId="37" xfId="0" applyFont="1" applyBorder="1"/>
    <xf numFmtId="0" fontId="33" fillId="0" borderId="38" xfId="0" applyFont="1" applyBorder="1"/>
    <xf numFmtId="0" fontId="1" fillId="0" borderId="34" xfId="0" applyFont="1" applyBorder="1"/>
    <xf numFmtId="0" fontId="1" fillId="0" borderId="65" xfId="0" applyFont="1" applyBorder="1"/>
    <xf numFmtId="1" fontId="29" fillId="6" borderId="29" xfId="0" applyNumberFormat="1" applyFont="1" applyFill="1" applyBorder="1" applyAlignment="1">
      <alignment horizontal="center"/>
    </xf>
    <xf numFmtId="0" fontId="37" fillId="0" borderId="0" xfId="0" applyFont="1"/>
    <xf numFmtId="0" fontId="38" fillId="0" borderId="0" xfId="0" applyFont="1" applyBorder="1"/>
    <xf numFmtId="0" fontId="0" fillId="0" borderId="33" xfId="0" applyBorder="1"/>
    <xf numFmtId="0" fontId="23" fillId="0" borderId="36" xfId="0" applyFont="1" applyBorder="1"/>
    <xf numFmtId="0" fontId="23" fillId="2" borderId="1" xfId="0" applyFont="1" applyFill="1" applyBorder="1" applyAlignment="1">
      <alignment horizontal="center"/>
    </xf>
    <xf numFmtId="0" fontId="23" fillId="2" borderId="36" xfId="0" applyFont="1" applyFill="1" applyBorder="1" applyAlignment="1">
      <alignment horizontal="center"/>
    </xf>
    <xf numFmtId="0" fontId="17" fillId="6" borderId="0" xfId="0" applyFont="1" applyFill="1" applyBorder="1"/>
    <xf numFmtId="0" fontId="1" fillId="0" borderId="33" xfId="0" applyFont="1" applyBorder="1"/>
    <xf numFmtId="0" fontId="1" fillId="0" borderId="45" xfId="0" applyFont="1" applyBorder="1"/>
    <xf numFmtId="0" fontId="35" fillId="0" borderId="0" xfId="0" applyFont="1"/>
    <xf numFmtId="0" fontId="39" fillId="0" borderId="19" xfId="0" applyFont="1" applyBorder="1"/>
    <xf numFmtId="1" fontId="14" fillId="6" borderId="68" xfId="0" applyNumberFormat="1" applyFont="1" applyFill="1" applyBorder="1" applyAlignment="1">
      <alignment horizontal="center"/>
    </xf>
    <xf numFmtId="1" fontId="14" fillId="6" borderId="29" xfId="0" applyNumberFormat="1" applyFont="1" applyFill="1" applyBorder="1" applyAlignment="1">
      <alignment horizontal="center"/>
    </xf>
    <xf numFmtId="0" fontId="28" fillId="6" borderId="11" xfId="0" applyFont="1" applyFill="1" applyBorder="1" applyAlignment="1">
      <alignment horizontal="center"/>
    </xf>
    <xf numFmtId="0" fontId="28" fillId="6" borderId="9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9" borderId="39" xfId="0" applyFont="1" applyFill="1" applyBorder="1" applyAlignment="1">
      <alignment horizontal="center"/>
    </xf>
    <xf numFmtId="0" fontId="34" fillId="0" borderId="19" xfId="0" applyFont="1" applyBorder="1"/>
    <xf numFmtId="1" fontId="39" fillId="0" borderId="19" xfId="0" applyNumberFormat="1" applyFont="1" applyBorder="1"/>
    <xf numFmtId="49" fontId="14" fillId="0" borderId="19" xfId="0" applyNumberFormat="1" applyFont="1" applyFill="1" applyBorder="1" applyAlignment="1">
      <alignment horizontal="center"/>
    </xf>
    <xf numFmtId="49" fontId="11" fillId="0" borderId="19" xfId="0" applyNumberFormat="1" applyFont="1" applyFill="1" applyBorder="1" applyAlignment="1">
      <alignment horizontal="center"/>
    </xf>
    <xf numFmtId="0" fontId="10" fillId="2" borderId="22" xfId="0" applyFont="1" applyFill="1" applyBorder="1"/>
    <xf numFmtId="3" fontId="10" fillId="2" borderId="20" xfId="0" applyNumberFormat="1" applyFont="1" applyFill="1" applyBorder="1" applyAlignment="1">
      <alignment horizontal="right"/>
    </xf>
    <xf numFmtId="0" fontId="11" fillId="2" borderId="22" xfId="0" applyFont="1" applyFill="1" applyBorder="1"/>
    <xf numFmtId="3" fontId="11" fillId="2" borderId="20" xfId="0" applyNumberFormat="1" applyFont="1" applyFill="1" applyBorder="1" applyAlignment="1">
      <alignment horizontal="right"/>
    </xf>
    <xf numFmtId="1" fontId="39" fillId="0" borderId="19" xfId="0" applyNumberFormat="1" applyFont="1" applyBorder="1" applyAlignment="1">
      <alignment horizontal="center"/>
    </xf>
    <xf numFmtId="0" fontId="7" fillId="0" borderId="30" xfId="0" applyFont="1" applyFill="1" applyBorder="1"/>
    <xf numFmtId="0" fontId="7" fillId="0" borderId="29" xfId="0" applyFont="1" applyFill="1" applyBorder="1"/>
    <xf numFmtId="0" fontId="12" fillId="0" borderId="69" xfId="0" applyFont="1" applyFill="1" applyBorder="1"/>
    <xf numFmtId="3" fontId="15" fillId="2" borderId="70" xfId="0" applyNumberFormat="1" applyFont="1" applyFill="1" applyBorder="1" applyAlignment="1">
      <alignment horizontal="right"/>
    </xf>
    <xf numFmtId="1" fontId="40" fillId="0" borderId="54" xfId="0" applyNumberFormat="1" applyFont="1" applyBorder="1"/>
    <xf numFmtId="0" fontId="39" fillId="0" borderId="44" xfId="0" applyFont="1" applyBorder="1"/>
    <xf numFmtId="0" fontId="12" fillId="0" borderId="60" xfId="0" applyFont="1" applyFill="1" applyBorder="1"/>
    <xf numFmtId="3" fontId="15" fillId="0" borderId="51" xfId="0" applyNumberFormat="1" applyFont="1" applyFill="1" applyBorder="1" applyAlignment="1">
      <alignment horizontal="right"/>
    </xf>
    <xf numFmtId="1" fontId="40" fillId="0" borderId="32" xfId="0" applyNumberFormat="1" applyFont="1" applyBorder="1" applyAlignment="1">
      <alignment horizontal="center"/>
    </xf>
    <xf numFmtId="1" fontId="34" fillId="0" borderId="32" xfId="0" applyNumberFormat="1" applyFont="1" applyBorder="1"/>
    <xf numFmtId="1" fontId="40" fillId="0" borderId="32" xfId="0" applyNumberFormat="1" applyFont="1" applyBorder="1"/>
    <xf numFmtId="0" fontId="39" fillId="0" borderId="32" xfId="0" applyFont="1" applyBorder="1"/>
    <xf numFmtId="0" fontId="32" fillId="0" borderId="0" xfId="0" applyFont="1" applyFill="1" applyBorder="1"/>
    <xf numFmtId="0" fontId="10" fillId="0" borderId="0" xfId="0" applyFont="1" applyFill="1" applyBorder="1"/>
    <xf numFmtId="0" fontId="39" fillId="0" borderId="0" xfId="0" applyFont="1" applyFill="1" applyBorder="1"/>
    <xf numFmtId="2" fontId="40" fillId="0" borderId="54" xfId="0" applyNumberFormat="1" applyFont="1" applyBorder="1"/>
    <xf numFmtId="0" fontId="1" fillId="0" borderId="0" xfId="0" applyFont="1" applyFill="1" applyBorder="1"/>
    <xf numFmtId="0" fontId="32" fillId="0" borderId="0" xfId="0" applyFont="1" applyFill="1" applyBorder="1" applyAlignment="1">
      <alignment horizontal="center"/>
    </xf>
    <xf numFmtId="2" fontId="14" fillId="6" borderId="64" xfId="0" applyNumberFormat="1" applyFont="1" applyFill="1" applyBorder="1" applyAlignment="1">
      <alignment horizontal="center"/>
    </xf>
    <xf numFmtId="0" fontId="0" fillId="0" borderId="0" xfId="0"/>
    <xf numFmtId="0" fontId="0" fillId="0" borderId="19" xfId="0" applyBorder="1"/>
    <xf numFmtId="0" fontId="21" fillId="0" borderId="0" xfId="0" applyFont="1"/>
    <xf numFmtId="0" fontId="22" fillId="0" borderId="0" xfId="0" applyFont="1"/>
    <xf numFmtId="0" fontId="23" fillId="2" borderId="33" xfId="0" applyFont="1" applyFill="1" applyBorder="1"/>
    <xf numFmtId="0" fontId="23" fillId="2" borderId="34" xfId="0" applyFont="1" applyFill="1" applyBorder="1"/>
    <xf numFmtId="0" fontId="10" fillId="0" borderId="34" xfId="0" applyFont="1" applyBorder="1"/>
    <xf numFmtId="0" fontId="23" fillId="0" borderId="34" xfId="0" applyFont="1" applyBorder="1"/>
    <xf numFmtId="0" fontId="41" fillId="2" borderId="34" xfId="0" applyFont="1" applyFill="1" applyBorder="1"/>
    <xf numFmtId="0" fontId="24" fillId="2" borderId="1" xfId="0" applyFont="1" applyFill="1" applyBorder="1"/>
    <xf numFmtId="0" fontId="24" fillId="2" borderId="2" xfId="0" applyFont="1" applyFill="1" applyBorder="1"/>
    <xf numFmtId="0" fontId="24" fillId="2" borderId="36" xfId="0" applyFont="1" applyFill="1" applyBorder="1"/>
    <xf numFmtId="0" fontId="25" fillId="2" borderId="10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42" fillId="2" borderId="37" xfId="0" applyFont="1" applyFill="1" applyBorder="1"/>
    <xf numFmtId="0" fontId="42" fillId="2" borderId="30" xfId="0" applyFont="1" applyFill="1" applyBorder="1"/>
    <xf numFmtId="0" fontId="42" fillId="2" borderId="38" xfId="0" applyFont="1" applyFill="1" applyBorder="1"/>
    <xf numFmtId="0" fontId="0" fillId="2" borderId="39" xfId="0" applyFill="1" applyBorder="1"/>
    <xf numFmtId="0" fontId="25" fillId="14" borderId="23" xfId="0" applyFont="1" applyFill="1" applyBorder="1" applyAlignment="1">
      <alignment horizontal="center"/>
    </xf>
    <xf numFmtId="0" fontId="25" fillId="14" borderId="40" xfId="0" applyFont="1" applyFill="1" applyBorder="1" applyAlignment="1">
      <alignment horizontal="center"/>
    </xf>
    <xf numFmtId="0" fontId="25" fillId="14" borderId="2" xfId="0" applyFont="1" applyFill="1" applyBorder="1" applyAlignment="1">
      <alignment horizontal="center"/>
    </xf>
    <xf numFmtId="0" fontId="17" fillId="15" borderId="80" xfId="0" applyFont="1" applyFill="1" applyBorder="1"/>
    <xf numFmtId="0" fontId="14" fillId="15" borderId="80" xfId="0" applyFont="1" applyFill="1" applyBorder="1"/>
    <xf numFmtId="0" fontId="0" fillId="15" borderId="80" xfId="0" applyFill="1" applyBorder="1"/>
    <xf numFmtId="2" fontId="14" fillId="15" borderId="81" xfId="0" applyNumberFormat="1" applyFont="1" applyFill="1" applyBorder="1" applyAlignment="1">
      <alignment horizontal="center"/>
    </xf>
    <xf numFmtId="0" fontId="0" fillId="0" borderId="0" xfId="0" applyFill="1" applyBorder="1"/>
    <xf numFmtId="0" fontId="10" fillId="6" borderId="2" xfId="0" applyFont="1" applyFill="1" applyBorder="1" applyAlignment="1">
      <alignment horizontal="center"/>
    </xf>
    <xf numFmtId="0" fontId="14" fillId="6" borderId="2" xfId="0" applyFont="1" applyFill="1" applyBorder="1"/>
    <xf numFmtId="0" fontId="11" fillId="6" borderId="2" xfId="0" applyFont="1" applyFill="1" applyBorder="1"/>
    <xf numFmtId="0" fontId="0" fillId="0" borderId="17" xfId="0" applyBorder="1" applyAlignment="1">
      <alignment horizontal="center"/>
    </xf>
    <xf numFmtId="0" fontId="0" fillId="0" borderId="0" xfId="0" applyBorder="1"/>
    <xf numFmtId="2" fontId="10" fillId="16" borderId="19" xfId="0" applyNumberFormat="1" applyFont="1" applyFill="1" applyBorder="1" applyAlignment="1">
      <alignment horizontal="center"/>
    </xf>
    <xf numFmtId="0" fontId="0" fillId="0" borderId="17" xfId="0" applyBorder="1"/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14" fontId="14" fillId="6" borderId="22" xfId="0" applyNumberFormat="1" applyFont="1" applyFill="1" applyBorder="1"/>
    <xf numFmtId="0" fontId="14" fillId="6" borderId="22" xfId="0" applyFont="1" applyFill="1" applyBorder="1"/>
    <xf numFmtId="0" fontId="0" fillId="0" borderId="24" xfId="0" applyBorder="1"/>
    <xf numFmtId="0" fontId="14" fillId="6" borderId="20" xfId="0" applyFont="1" applyFill="1" applyBorder="1"/>
    <xf numFmtId="0" fontId="14" fillId="6" borderId="19" xfId="0" applyFont="1" applyFill="1" applyBorder="1"/>
    <xf numFmtId="0" fontId="0" fillId="0" borderId="24" xfId="0" applyBorder="1" applyAlignment="1">
      <alignment horizontal="center"/>
    </xf>
    <xf numFmtId="0" fontId="10" fillId="6" borderId="25" xfId="0" applyFont="1" applyFill="1" applyBorder="1" applyAlignment="1">
      <alignment horizontal="center"/>
    </xf>
    <xf numFmtId="0" fontId="14" fillId="6" borderId="25" xfId="0" applyFont="1" applyFill="1" applyBorder="1"/>
    <xf numFmtId="0" fontId="14" fillId="6" borderId="58" xfId="0" applyFont="1" applyFill="1" applyBorder="1"/>
    <xf numFmtId="0" fontId="0" fillId="16" borderId="19" xfId="0" applyFill="1" applyBorder="1"/>
    <xf numFmtId="0" fontId="0" fillId="0" borderId="17" xfId="0" applyBorder="1" applyAlignment="1"/>
    <xf numFmtId="0" fontId="0" fillId="0" borderId="7" xfId="0" applyBorder="1"/>
    <xf numFmtId="0" fontId="0" fillId="0" borderId="19" xfId="0" applyBorder="1" applyAlignment="1"/>
    <xf numFmtId="0" fontId="0" fillId="0" borderId="19" xfId="0" applyBorder="1" applyAlignment="1">
      <alignment horizontal="right"/>
    </xf>
    <xf numFmtId="0" fontId="0" fillId="0" borderId="21" xfId="0" applyBorder="1"/>
    <xf numFmtId="2" fontId="0" fillId="0" borderId="24" xfId="0" applyNumberFormat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0" fillId="6" borderId="20" xfId="0" applyFill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10" fillId="16" borderId="23" xfId="0" applyFont="1" applyFill="1" applyBorder="1"/>
    <xf numFmtId="0" fontId="14" fillId="16" borderId="23" xfId="0" applyFont="1" applyFill="1" applyBorder="1"/>
    <xf numFmtId="0" fontId="10" fillId="5" borderId="22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4" fillId="5" borderId="20" xfId="0" applyFont="1" applyFill="1" applyBorder="1"/>
    <xf numFmtId="0" fontId="14" fillId="5" borderId="19" xfId="0" applyFont="1" applyFill="1" applyBorder="1"/>
    <xf numFmtId="0" fontId="25" fillId="14" borderId="0" xfId="0" applyFont="1" applyFill="1" applyBorder="1" applyAlignment="1">
      <alignment horizontal="center"/>
    </xf>
    <xf numFmtId="0" fontId="14" fillId="0" borderId="19" xfId="0" applyFont="1" applyFill="1" applyBorder="1"/>
    <xf numFmtId="0" fontId="0" fillId="0" borderId="19" xfId="0" applyFill="1" applyBorder="1"/>
    <xf numFmtId="0" fontId="14" fillId="0" borderId="19" xfId="0" applyFont="1" applyBorder="1"/>
    <xf numFmtId="2" fontId="14" fillId="0" borderId="19" xfId="0" applyNumberFormat="1" applyFont="1" applyBorder="1" applyAlignment="1">
      <alignment horizontal="center"/>
    </xf>
    <xf numFmtId="0" fontId="44" fillId="15" borderId="19" xfId="0" applyFont="1" applyFill="1" applyBorder="1"/>
    <xf numFmtId="0" fontId="45" fillId="15" borderId="19" xfId="0" applyFont="1" applyFill="1" applyBorder="1"/>
    <xf numFmtId="0" fontId="14" fillId="0" borderId="19" xfId="0" applyFont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23" fillId="2" borderId="36" xfId="0" applyFont="1" applyFill="1" applyBorder="1" applyAlignment="1">
      <alignment horizontal="left"/>
    </xf>
    <xf numFmtId="0" fontId="10" fillId="2" borderId="36" xfId="0" applyFont="1" applyFill="1" applyBorder="1"/>
    <xf numFmtId="0" fontId="0" fillId="0" borderId="56" xfId="0" applyBorder="1"/>
    <xf numFmtId="0" fontId="0" fillId="0" borderId="26" xfId="0" applyBorder="1"/>
    <xf numFmtId="0" fontId="0" fillId="0" borderId="44" xfId="0" applyBorder="1" applyAlignment="1">
      <alignment horizontal="center"/>
    </xf>
    <xf numFmtId="0" fontId="0" fillId="0" borderId="27" xfId="0" applyBorder="1"/>
    <xf numFmtId="0" fontId="0" fillId="0" borderId="32" xfId="0" applyBorder="1"/>
    <xf numFmtId="0" fontId="0" fillId="0" borderId="60" xfId="0" applyBorder="1"/>
    <xf numFmtId="0" fontId="0" fillId="0" borderId="16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6" xfId="0" applyBorder="1"/>
    <xf numFmtId="0" fontId="27" fillId="6" borderId="20" xfId="0" applyFont="1" applyFill="1" applyBorder="1"/>
    <xf numFmtId="0" fontId="27" fillId="6" borderId="19" xfId="0" applyFont="1" applyFill="1" applyBorder="1"/>
    <xf numFmtId="0" fontId="0" fillId="6" borderId="19" xfId="0" applyFill="1" applyBorder="1"/>
    <xf numFmtId="0" fontId="1" fillId="6" borderId="2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7" fillId="6" borderId="24" xfId="0" applyFont="1" applyFill="1" applyBorder="1"/>
    <xf numFmtId="0" fontId="23" fillId="0" borderId="0" xfId="0" applyFont="1" applyBorder="1"/>
    <xf numFmtId="0" fontId="25" fillId="14" borderId="11" xfId="0" applyFont="1" applyFill="1" applyBorder="1" applyAlignment="1">
      <alignment horizontal="center"/>
    </xf>
    <xf numFmtId="16" fontId="14" fillId="15" borderId="37" xfId="0" applyNumberFormat="1" applyFont="1" applyFill="1" applyBorder="1" applyAlignment="1">
      <alignment horizontal="center"/>
    </xf>
    <xf numFmtId="0" fontId="0" fillId="15" borderId="0" xfId="0" applyFill="1" applyBorder="1"/>
    <xf numFmtId="2" fontId="14" fillId="15" borderId="42" xfId="0" applyNumberFormat="1" applyFont="1" applyFill="1" applyBorder="1" applyAlignment="1">
      <alignment horizontal="center"/>
    </xf>
    <xf numFmtId="0" fontId="0" fillId="5" borderId="1" xfId="0" applyFill="1" applyBorder="1"/>
    <xf numFmtId="2" fontId="0" fillId="0" borderId="44" xfId="0" applyNumberFormat="1" applyBorder="1" applyAlignment="1">
      <alignment horizontal="center"/>
    </xf>
    <xf numFmtId="0" fontId="0" fillId="5" borderId="45" xfId="0" applyFill="1" applyBorder="1"/>
    <xf numFmtId="0" fontId="10" fillId="5" borderId="45" xfId="0" applyFont="1" applyFill="1" applyBorder="1"/>
    <xf numFmtId="0" fontId="14" fillId="5" borderId="49" xfId="0" applyFont="1" applyFill="1" applyBorder="1"/>
    <xf numFmtId="0" fontId="10" fillId="6" borderId="50" xfId="0" applyFont="1" applyFill="1" applyBorder="1" applyAlignment="1">
      <alignment horizontal="center"/>
    </xf>
    <xf numFmtId="0" fontId="14" fillId="6" borderId="51" xfId="0" applyFont="1" applyFill="1" applyBorder="1"/>
    <xf numFmtId="0" fontId="14" fillId="6" borderId="32" xfId="0" applyFont="1" applyFill="1" applyBorder="1"/>
    <xf numFmtId="0" fontId="0" fillId="0" borderId="32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0" xfId="0" applyBorder="1" applyAlignment="1">
      <alignment horizontal="center"/>
    </xf>
    <xf numFmtId="0" fontId="0" fillId="5" borderId="82" xfId="0" applyFill="1" applyBorder="1"/>
    <xf numFmtId="0" fontId="0" fillId="6" borderId="45" xfId="0" applyFill="1" applyBorder="1"/>
    <xf numFmtId="0" fontId="0" fillId="0" borderId="11" xfId="0" applyBorder="1"/>
    <xf numFmtId="2" fontId="0" fillId="0" borderId="3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4" fillId="6" borderId="45" xfId="0" applyFont="1" applyFill="1" applyBorder="1"/>
    <xf numFmtId="0" fontId="0" fillId="0" borderId="30" xfId="0" applyBorder="1"/>
    <xf numFmtId="0" fontId="44" fillId="15" borderId="26" xfId="0" applyFont="1" applyFill="1" applyBorder="1"/>
    <xf numFmtId="0" fontId="0" fillId="7" borderId="32" xfId="0" applyFill="1" applyBorder="1" applyAlignment="1">
      <alignment horizontal="center"/>
    </xf>
    <xf numFmtId="0" fontId="19" fillId="7" borderId="32" xfId="0" applyFont="1" applyFill="1" applyBorder="1" applyAlignment="1">
      <alignment horizontal="left"/>
    </xf>
    <xf numFmtId="2" fontId="17" fillId="7" borderId="32" xfId="0" applyNumberFormat="1" applyFont="1" applyFill="1" applyBorder="1" applyAlignment="1">
      <alignment horizontal="center"/>
    </xf>
    <xf numFmtId="2" fontId="17" fillId="7" borderId="52" xfId="0" applyNumberFormat="1" applyFont="1" applyFill="1" applyBorder="1" applyAlignment="1">
      <alignment horizontal="center"/>
    </xf>
    <xf numFmtId="2" fontId="17" fillId="15" borderId="19" xfId="0" applyNumberFormat="1" applyFont="1" applyFill="1" applyBorder="1" applyAlignment="1">
      <alignment horizontal="center"/>
    </xf>
    <xf numFmtId="2" fontId="17" fillId="15" borderId="44" xfId="0" applyNumberFormat="1" applyFont="1" applyFill="1" applyBorder="1" applyAlignment="1">
      <alignment horizontal="center"/>
    </xf>
    <xf numFmtId="0" fontId="10" fillId="2" borderId="56" xfId="0" applyFont="1" applyFill="1" applyBorder="1" applyAlignment="1">
      <alignment horizontal="left"/>
    </xf>
    <xf numFmtId="0" fontId="23" fillId="2" borderId="57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0" fillId="0" borderId="65" xfId="0" applyFill="1" applyBorder="1"/>
    <xf numFmtId="0" fontId="1" fillId="0" borderId="82" xfId="0" applyFont="1" applyBorder="1"/>
    <xf numFmtId="0" fontId="0" fillId="0" borderId="33" xfId="0" applyFill="1" applyBorder="1"/>
    <xf numFmtId="0" fontId="33" fillId="0" borderId="0" xfId="0" applyFont="1" applyFill="1" applyBorder="1" applyAlignment="1">
      <alignment horizontal="center"/>
    </xf>
    <xf numFmtId="0" fontId="25" fillId="17" borderId="63" xfId="0" applyFont="1" applyFill="1" applyBorder="1" applyAlignment="1">
      <alignment horizontal="center"/>
    </xf>
    <xf numFmtId="0" fontId="25" fillId="17" borderId="41" xfId="0" applyFont="1" applyFill="1" applyBorder="1" applyAlignment="1">
      <alignment horizontal="center"/>
    </xf>
    <xf numFmtId="0" fontId="25" fillId="17" borderId="13" xfId="0" applyFont="1" applyFill="1" applyBorder="1" applyAlignment="1">
      <alignment horizontal="center"/>
    </xf>
    <xf numFmtId="0" fontId="25" fillId="17" borderId="54" xfId="0" applyFont="1" applyFill="1" applyBorder="1" applyAlignment="1">
      <alignment horizontal="center"/>
    </xf>
    <xf numFmtId="0" fontId="10" fillId="17" borderId="54" xfId="0" applyFont="1" applyFill="1" applyBorder="1" applyAlignment="1">
      <alignment horizontal="center"/>
    </xf>
    <xf numFmtId="0" fontId="10" fillId="17" borderId="69" xfId="0" applyFont="1" applyFill="1" applyBorder="1" applyAlignment="1">
      <alignment horizontal="center"/>
    </xf>
    <xf numFmtId="0" fontId="10" fillId="17" borderId="55" xfId="0" applyFont="1" applyFill="1" applyBorder="1" applyAlignment="1">
      <alignment horizontal="center"/>
    </xf>
    <xf numFmtId="0" fontId="25" fillId="17" borderId="1" xfId="0" applyFont="1" applyFill="1" applyBorder="1" applyAlignment="1">
      <alignment horizontal="center"/>
    </xf>
    <xf numFmtId="0" fontId="25" fillId="17" borderId="83" xfId="0" applyFont="1" applyFill="1" applyBorder="1" applyAlignment="1">
      <alignment horizontal="center"/>
    </xf>
    <xf numFmtId="0" fontId="17" fillId="6" borderId="66" xfId="0" applyFont="1" applyFill="1" applyBorder="1"/>
    <xf numFmtId="0" fontId="0" fillId="0" borderId="1" xfId="0" applyFill="1" applyBorder="1"/>
    <xf numFmtId="0" fontId="23" fillId="0" borderId="2" xfId="0" applyFont="1" applyFill="1" applyBorder="1"/>
    <xf numFmtId="0" fontId="10" fillId="0" borderId="2" xfId="0" applyFont="1" applyFill="1" applyBorder="1"/>
    <xf numFmtId="0" fontId="23" fillId="0" borderId="56" xfId="0" applyFont="1" applyFill="1" applyBorder="1"/>
    <xf numFmtId="0" fontId="24" fillId="0" borderId="33" xfId="0" applyFont="1" applyFill="1" applyBorder="1"/>
    <xf numFmtId="0" fontId="24" fillId="0" borderId="34" xfId="0" applyFont="1" applyFill="1" applyBorder="1"/>
    <xf numFmtId="0" fontId="46" fillId="0" borderId="0" xfId="0" applyFont="1"/>
    <xf numFmtId="0" fontId="47" fillId="0" borderId="0" xfId="0" applyFont="1"/>
    <xf numFmtId="0" fontId="1" fillId="3" borderId="49" xfId="0" applyFont="1" applyFill="1" applyBorder="1"/>
    <xf numFmtId="16" fontId="17" fillId="6" borderId="66" xfId="0" applyNumberFormat="1" applyFont="1" applyFill="1" applyBorder="1" applyAlignment="1">
      <alignment horizontal="center"/>
    </xf>
    <xf numFmtId="1" fontId="17" fillId="6" borderId="29" xfId="0" applyNumberFormat="1" applyFont="1" applyFill="1" applyBorder="1" applyAlignment="1">
      <alignment horizontal="center"/>
    </xf>
    <xf numFmtId="1" fontId="17" fillId="6" borderId="68" xfId="0" applyNumberFormat="1" applyFont="1" applyFill="1" applyBorder="1" applyAlignment="1">
      <alignment horizontal="center"/>
    </xf>
    <xf numFmtId="0" fontId="48" fillId="6" borderId="11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0" fillId="0" borderId="53" xfId="0" applyFont="1" applyBorder="1"/>
    <xf numFmtId="0" fontId="17" fillId="0" borderId="55" xfId="0" applyFont="1" applyBorder="1"/>
    <xf numFmtId="0" fontId="40" fillId="0" borderId="26" xfId="0" applyFont="1" applyBorder="1"/>
    <xf numFmtId="0" fontId="40" fillId="0" borderId="19" xfId="0" applyFont="1" applyBorder="1"/>
    <xf numFmtId="0" fontId="40" fillId="0" borderId="44" xfId="0" applyFont="1" applyBorder="1"/>
    <xf numFmtId="2" fontId="40" fillId="0" borderId="26" xfId="0" applyNumberFormat="1" applyFont="1" applyBorder="1" applyAlignment="1">
      <alignment horizontal="center"/>
    </xf>
    <xf numFmtId="1" fontId="40" fillId="0" borderId="44" xfId="0" applyNumberFormat="1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0" fontId="40" fillId="3" borderId="26" xfId="0" applyFont="1" applyFill="1" applyBorder="1"/>
    <xf numFmtId="0" fontId="40" fillId="3" borderId="44" xfId="0" applyFont="1" applyFill="1" applyBorder="1"/>
    <xf numFmtId="2" fontId="40" fillId="3" borderId="26" xfId="0" applyNumberFormat="1" applyFont="1" applyFill="1" applyBorder="1" applyAlignment="1">
      <alignment horizontal="center"/>
    </xf>
    <xf numFmtId="1" fontId="40" fillId="3" borderId="44" xfId="0" applyNumberFormat="1" applyFont="1" applyFill="1" applyBorder="1" applyAlignment="1">
      <alignment horizontal="center"/>
    </xf>
    <xf numFmtId="0" fontId="39" fillId="3" borderId="26" xfId="0" applyFont="1" applyFill="1" applyBorder="1" applyAlignment="1">
      <alignment horizontal="center"/>
    </xf>
    <xf numFmtId="0" fontId="39" fillId="3" borderId="44" xfId="0" applyFont="1" applyFill="1" applyBorder="1" applyAlignment="1">
      <alignment horizontal="center"/>
    </xf>
    <xf numFmtId="0" fontId="17" fillId="0" borderId="44" xfId="0" applyFont="1" applyBorder="1"/>
    <xf numFmtId="0" fontId="40" fillId="3" borderId="27" xfId="0" applyFont="1" applyFill="1" applyBorder="1"/>
    <xf numFmtId="0" fontId="40" fillId="3" borderId="52" xfId="0" applyFont="1" applyFill="1" applyBorder="1"/>
    <xf numFmtId="1" fontId="40" fillId="3" borderId="52" xfId="0" applyNumberFormat="1" applyFont="1" applyFill="1" applyBorder="1" applyAlignment="1">
      <alignment horizontal="center"/>
    </xf>
    <xf numFmtId="0" fontId="39" fillId="3" borderId="27" xfId="0" applyFont="1" applyFill="1" applyBorder="1" applyAlignment="1">
      <alignment horizontal="center"/>
    </xf>
    <xf numFmtId="0" fontId="39" fillId="3" borderId="52" xfId="0" applyFont="1" applyFill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0" fontId="34" fillId="0" borderId="44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2" fontId="34" fillId="3" borderId="26" xfId="0" applyNumberFormat="1" applyFont="1" applyFill="1" applyBorder="1" applyAlignment="1">
      <alignment horizontal="center"/>
    </xf>
    <xf numFmtId="0" fontId="34" fillId="3" borderId="44" xfId="0" applyFont="1" applyFill="1" applyBorder="1" applyAlignment="1">
      <alignment horizontal="center"/>
    </xf>
    <xf numFmtId="0" fontId="17" fillId="0" borderId="57" xfId="0" applyFont="1" applyBorder="1"/>
    <xf numFmtId="2" fontId="34" fillId="3" borderId="27" xfId="0" applyNumberFormat="1" applyFont="1" applyFill="1" applyBorder="1" applyAlignment="1">
      <alignment horizontal="center"/>
    </xf>
    <xf numFmtId="0" fontId="34" fillId="3" borderId="52" xfId="0" applyFont="1" applyFill="1" applyBorder="1" applyAlignment="1">
      <alignment horizontal="center"/>
    </xf>
    <xf numFmtId="0" fontId="40" fillId="0" borderId="0" xfId="0" applyFont="1" applyFill="1" applyBorder="1"/>
    <xf numFmtId="1" fontId="40" fillId="0" borderId="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16" fontId="17" fillId="6" borderId="56" xfId="0" applyNumberFormat="1" applyFont="1" applyFill="1" applyBorder="1" applyAlignment="1">
      <alignment horizontal="center"/>
    </xf>
    <xf numFmtId="1" fontId="17" fillId="6" borderId="64" xfId="0" applyNumberFormat="1" applyFont="1" applyFill="1" applyBorder="1" applyAlignment="1">
      <alignment horizontal="center"/>
    </xf>
    <xf numFmtId="0" fontId="48" fillId="6" borderId="64" xfId="0" applyFont="1" applyFill="1" applyBorder="1" applyAlignment="1">
      <alignment horizontal="center"/>
    </xf>
    <xf numFmtId="0" fontId="48" fillId="6" borderId="68" xfId="0" applyFont="1" applyFill="1" applyBorder="1" applyAlignment="1">
      <alignment horizontal="center"/>
    </xf>
    <xf numFmtId="1" fontId="40" fillId="0" borderId="55" xfId="0" applyNumberFormat="1" applyFont="1" applyBorder="1" applyAlignment="1">
      <alignment horizontal="center"/>
    </xf>
    <xf numFmtId="2" fontId="34" fillId="0" borderId="53" xfId="0" applyNumberFormat="1" applyFont="1" applyBorder="1" applyAlignment="1">
      <alignment horizontal="center"/>
    </xf>
    <xf numFmtId="0" fontId="39" fillId="0" borderId="53" xfId="0" applyFont="1" applyBorder="1" applyAlignment="1">
      <alignment horizontal="center"/>
    </xf>
    <xf numFmtId="0" fontId="39" fillId="0" borderId="55" xfId="0" applyFont="1" applyBorder="1" applyAlignment="1">
      <alignment horizontal="center"/>
    </xf>
    <xf numFmtId="1" fontId="40" fillId="0" borderId="48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0" fillId="0" borderId="26" xfId="0" applyFont="1" applyBorder="1"/>
    <xf numFmtId="0" fontId="0" fillId="3" borderId="26" xfId="0" applyFont="1" applyFill="1" applyBorder="1"/>
    <xf numFmtId="0" fontId="0" fillId="0" borderId="46" xfId="0" applyFont="1" applyBorder="1"/>
    <xf numFmtId="0" fontId="39" fillId="0" borderId="46" xfId="0" applyFont="1" applyBorder="1" applyAlignment="1">
      <alignment horizontal="center"/>
    </xf>
    <xf numFmtId="0" fontId="39" fillId="0" borderId="48" xfId="0" applyFont="1" applyBorder="1" applyAlignment="1">
      <alignment horizontal="center"/>
    </xf>
    <xf numFmtId="0" fontId="0" fillId="3" borderId="27" xfId="0" applyFont="1" applyFill="1" applyBorder="1"/>
    <xf numFmtId="0" fontId="0" fillId="3" borderId="0" xfId="0" applyFont="1" applyFill="1" applyBorder="1"/>
    <xf numFmtId="0" fontId="0" fillId="0" borderId="0" xfId="0" applyFont="1" applyFill="1" applyBorder="1"/>
    <xf numFmtId="0" fontId="27" fillId="0" borderId="0" xfId="0" applyFont="1" applyFill="1" applyBorder="1" applyAlignment="1">
      <alignment horizontal="center"/>
    </xf>
    <xf numFmtId="1" fontId="39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2" fontId="40" fillId="0" borderId="0" xfId="0" applyNumberFormat="1" applyFont="1" applyFill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40" fillId="3" borderId="46" xfId="0" applyFont="1" applyFill="1" applyBorder="1"/>
    <xf numFmtId="0" fontId="40" fillId="3" borderId="48" xfId="0" applyFont="1" applyFill="1" applyBorder="1"/>
    <xf numFmtId="0" fontId="40" fillId="0" borderId="46" xfId="0" applyFont="1" applyBorder="1"/>
    <xf numFmtId="0" fontId="17" fillId="0" borderId="48" xfId="0" applyFont="1" applyBorder="1"/>
    <xf numFmtId="2" fontId="40" fillId="0" borderId="46" xfId="0" applyNumberFormat="1" applyFont="1" applyBorder="1" applyAlignment="1">
      <alignment horizontal="center"/>
    </xf>
    <xf numFmtId="0" fontId="40" fillId="0" borderId="48" xfId="0" applyFont="1" applyBorder="1"/>
    <xf numFmtId="0" fontId="40" fillId="0" borderId="76" xfId="0" applyFont="1" applyBorder="1"/>
    <xf numFmtId="0" fontId="39" fillId="0" borderId="69" xfId="0" applyFont="1" applyBorder="1" applyAlignment="1">
      <alignment horizontal="center"/>
    </xf>
    <xf numFmtId="0" fontId="40" fillId="0" borderId="82" xfId="0" applyFont="1" applyBorder="1"/>
    <xf numFmtId="0" fontId="39" fillId="0" borderId="21" xfId="0" applyFont="1" applyBorder="1" applyAlignment="1">
      <alignment horizontal="center"/>
    </xf>
    <xf numFmtId="0" fontId="0" fillId="3" borderId="46" xfId="0" applyFont="1" applyFill="1" applyBorder="1"/>
    <xf numFmtId="0" fontId="17" fillId="0" borderId="69" xfId="0" applyFont="1" applyBorder="1"/>
    <xf numFmtId="0" fontId="40" fillId="0" borderId="47" xfId="0" applyFont="1" applyBorder="1"/>
    <xf numFmtId="0" fontId="40" fillId="0" borderId="48" xfId="0" applyFont="1" applyBorder="1" applyAlignment="1">
      <alignment horizontal="center"/>
    </xf>
    <xf numFmtId="0" fontId="40" fillId="0" borderId="55" xfId="0" applyFont="1" applyBorder="1" applyAlignment="1">
      <alignment horizontal="center"/>
    </xf>
    <xf numFmtId="0" fontId="0" fillId="0" borderId="56" xfId="0" applyFont="1" applyBorder="1"/>
    <xf numFmtId="0" fontId="0" fillId="3" borderId="37" xfId="0" applyFont="1" applyFill="1" applyBorder="1"/>
    <xf numFmtId="0" fontId="39" fillId="3" borderId="27" xfId="0" applyFont="1" applyFill="1" applyBorder="1"/>
    <xf numFmtId="0" fontId="39" fillId="3" borderId="52" xfId="0" applyFont="1" applyFill="1" applyBorder="1"/>
    <xf numFmtId="0" fontId="40" fillId="3" borderId="47" xfId="0" applyFont="1" applyFill="1" applyBorder="1"/>
    <xf numFmtId="0" fontId="40" fillId="3" borderId="60" xfId="0" applyFont="1" applyFill="1" applyBorder="1"/>
    <xf numFmtId="0" fontId="40" fillId="0" borderId="53" xfId="0" applyFont="1" applyFill="1" applyBorder="1"/>
    <xf numFmtId="0" fontId="17" fillId="0" borderId="69" xfId="0" applyFont="1" applyFill="1" applyBorder="1"/>
    <xf numFmtId="0" fontId="40" fillId="3" borderId="25" xfId="0" applyFont="1" applyFill="1" applyBorder="1"/>
    <xf numFmtId="0" fontId="17" fillId="0" borderId="21" xfId="0" applyFont="1" applyBorder="1" applyAlignment="1">
      <alignment horizontal="center"/>
    </xf>
    <xf numFmtId="0" fontId="17" fillId="0" borderId="21" xfId="0" applyFont="1" applyBorder="1"/>
    <xf numFmtId="0" fontId="0" fillId="0" borderId="17" xfId="0" applyFont="1" applyBorder="1"/>
    <xf numFmtId="0" fontId="40" fillId="0" borderId="21" xfId="0" applyFont="1" applyBorder="1"/>
    <xf numFmtId="1" fontId="39" fillId="0" borderId="26" xfId="0" applyNumberFormat="1" applyFont="1" applyBorder="1"/>
    <xf numFmtId="1" fontId="39" fillId="0" borderId="44" xfId="0" applyNumberFormat="1" applyFont="1" applyBorder="1"/>
    <xf numFmtId="0" fontId="40" fillId="3" borderId="21" xfId="0" applyFont="1" applyFill="1" applyBorder="1"/>
    <xf numFmtId="0" fontId="39" fillId="0" borderId="46" xfId="0" applyFont="1" applyBorder="1"/>
    <xf numFmtId="0" fontId="39" fillId="0" borderId="48" xfId="0" applyFont="1" applyBorder="1"/>
    <xf numFmtId="0" fontId="34" fillId="0" borderId="76" xfId="0" applyFont="1" applyBorder="1"/>
    <xf numFmtId="1" fontId="40" fillId="0" borderId="69" xfId="0" applyNumberFormat="1" applyFont="1" applyBorder="1" applyAlignment="1">
      <alignment horizontal="center"/>
    </xf>
    <xf numFmtId="0" fontId="40" fillId="0" borderId="53" xfId="0" applyFont="1" applyBorder="1" applyAlignment="1">
      <alignment horizontal="center"/>
    </xf>
    <xf numFmtId="0" fontId="34" fillId="0" borderId="45" xfId="0" applyFont="1" applyBorder="1"/>
    <xf numFmtId="0" fontId="34" fillId="0" borderId="26" xfId="0" applyFont="1" applyBorder="1"/>
    <xf numFmtId="1" fontId="40" fillId="0" borderId="21" xfId="0" applyNumberFormat="1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0" fontId="34" fillId="3" borderId="45" xfId="0" applyFont="1" applyFill="1" applyBorder="1"/>
    <xf numFmtId="1" fontId="40" fillId="3" borderId="21" xfId="0" applyNumberFormat="1" applyFont="1" applyFill="1" applyBorder="1" applyAlignment="1">
      <alignment horizontal="center"/>
    </xf>
    <xf numFmtId="0" fontId="40" fillId="3" borderId="44" xfId="0" applyFont="1" applyFill="1" applyBorder="1" applyAlignment="1">
      <alignment horizontal="center"/>
    </xf>
    <xf numFmtId="0" fontId="39" fillId="0" borderId="26" xfId="0" applyFont="1" applyBorder="1"/>
    <xf numFmtId="0" fontId="40" fillId="3" borderId="31" xfId="0" applyFont="1" applyFill="1" applyBorder="1" applyAlignment="1">
      <alignment horizontal="center"/>
    </xf>
    <xf numFmtId="0" fontId="40" fillId="0" borderId="18" xfId="0" applyFont="1" applyBorder="1"/>
    <xf numFmtId="0" fontId="40" fillId="3" borderId="18" xfId="0" applyFont="1" applyFill="1" applyBorder="1"/>
    <xf numFmtId="0" fontId="36" fillId="3" borderId="27" xfId="0" applyFont="1" applyFill="1" applyBorder="1"/>
    <xf numFmtId="2" fontId="40" fillId="0" borderId="53" xfId="0" applyNumberFormat="1" applyFont="1" applyBorder="1" applyAlignment="1">
      <alignment horizontal="center"/>
    </xf>
    <xf numFmtId="0" fontId="39" fillId="0" borderId="43" xfId="0" applyFont="1" applyBorder="1"/>
    <xf numFmtId="0" fontId="17" fillId="19" borderId="59" xfId="0" applyFont="1" applyFill="1" applyBorder="1"/>
    <xf numFmtId="2" fontId="34" fillId="19" borderId="26" xfId="0" applyNumberFormat="1" applyFont="1" applyFill="1" applyBorder="1" applyAlignment="1">
      <alignment horizontal="center"/>
    </xf>
    <xf numFmtId="1" fontId="40" fillId="19" borderId="44" xfId="0" applyNumberFormat="1" applyFont="1" applyFill="1" applyBorder="1" applyAlignment="1">
      <alignment horizontal="center"/>
    </xf>
    <xf numFmtId="0" fontId="40" fillId="19" borderId="44" xfId="0" applyFont="1" applyFill="1" applyBorder="1" applyAlignment="1">
      <alignment horizontal="center"/>
    </xf>
    <xf numFmtId="0" fontId="36" fillId="19" borderId="26" xfId="0" applyFont="1" applyFill="1" applyBorder="1" applyAlignment="1">
      <alignment horizontal="center"/>
    </xf>
    <xf numFmtId="0" fontId="36" fillId="19" borderId="44" xfId="0" applyFont="1" applyFill="1" applyBorder="1" applyAlignment="1">
      <alignment horizontal="center"/>
    </xf>
    <xf numFmtId="0" fontId="17" fillId="19" borderId="48" xfId="0" applyFont="1" applyFill="1" applyBorder="1"/>
    <xf numFmtId="1" fontId="39" fillId="19" borderId="46" xfId="0" applyNumberFormat="1" applyFont="1" applyFill="1" applyBorder="1" applyAlignment="1">
      <alignment horizontal="center"/>
    </xf>
    <xf numFmtId="2" fontId="34" fillId="19" borderId="48" xfId="0" applyNumberFormat="1" applyFont="1" applyFill="1" applyBorder="1" applyAlignment="1">
      <alignment horizontal="center"/>
    </xf>
    <xf numFmtId="0" fontId="40" fillId="19" borderId="46" xfId="0" applyFont="1" applyFill="1" applyBorder="1" applyAlignment="1">
      <alignment horizontal="center"/>
    </xf>
    <xf numFmtId="0" fontId="39" fillId="19" borderId="26" xfId="0" applyFont="1" applyFill="1" applyBorder="1"/>
    <xf numFmtId="0" fontId="34" fillId="0" borderId="44" xfId="0" applyFont="1" applyBorder="1"/>
    <xf numFmtId="0" fontId="0" fillId="0" borderId="27" xfId="0" applyFont="1" applyBorder="1"/>
    <xf numFmtId="0" fontId="34" fillId="19" borderId="52" xfId="0" applyFont="1" applyFill="1" applyBorder="1"/>
    <xf numFmtId="2" fontId="36" fillId="19" borderId="27" xfId="0" applyNumberFormat="1" applyFont="1" applyFill="1" applyBorder="1" applyAlignment="1">
      <alignment horizontal="center"/>
    </xf>
    <xf numFmtId="1" fontId="39" fillId="19" borderId="52" xfId="0" applyNumberFormat="1" applyFont="1" applyFill="1" applyBorder="1"/>
    <xf numFmtId="2" fontId="34" fillId="19" borderId="27" xfId="0" applyNumberFormat="1" applyFont="1" applyFill="1" applyBorder="1" applyAlignment="1">
      <alignment horizontal="center"/>
    </xf>
    <xf numFmtId="2" fontId="34" fillId="19" borderId="52" xfId="0" applyNumberFormat="1" applyFont="1" applyFill="1" applyBorder="1" applyAlignment="1">
      <alignment horizontal="center"/>
    </xf>
    <xf numFmtId="0" fontId="36" fillId="19" borderId="27" xfId="0" applyFont="1" applyFill="1" applyBorder="1" applyAlignment="1">
      <alignment horizontal="center"/>
    </xf>
    <xf numFmtId="0" fontId="36" fillId="19" borderId="52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2" xfId="0" applyFont="1" applyFill="1" applyBorder="1"/>
    <xf numFmtId="0" fontId="7" fillId="0" borderId="64" xfId="0" applyFont="1" applyFill="1" applyBorder="1"/>
    <xf numFmtId="0" fontId="13" fillId="0" borderId="16" xfId="0" applyFont="1" applyFill="1" applyBorder="1" applyAlignment="1">
      <alignment horizontal="center"/>
    </xf>
    <xf numFmtId="49" fontId="50" fillId="0" borderId="8" xfId="0" applyNumberFormat="1" applyFont="1" applyFill="1" applyBorder="1" applyAlignment="1">
      <alignment horizontal="center"/>
    </xf>
    <xf numFmtId="49" fontId="50" fillId="0" borderId="17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0" fontId="13" fillId="0" borderId="7" xfId="0" applyFont="1" applyFill="1" applyBorder="1"/>
    <xf numFmtId="0" fontId="13" fillId="0" borderId="8" xfId="0" applyFont="1" applyFill="1" applyBorder="1"/>
    <xf numFmtId="49" fontId="50" fillId="10" borderId="17" xfId="0" applyNumberFormat="1" applyFont="1" applyFill="1" applyBorder="1" applyAlignment="1">
      <alignment horizontal="center"/>
    </xf>
    <xf numFmtId="49" fontId="51" fillId="12" borderId="17" xfId="0" applyNumberFormat="1" applyFont="1" applyFill="1" applyBorder="1" applyAlignment="1">
      <alignment horizontal="center"/>
    </xf>
    <xf numFmtId="49" fontId="51" fillId="12" borderId="8" xfId="0" applyNumberFormat="1" applyFont="1" applyFill="1" applyBorder="1" applyAlignment="1">
      <alignment horizontal="center"/>
    </xf>
    <xf numFmtId="0" fontId="51" fillId="12" borderId="7" xfId="0" applyFont="1" applyFill="1" applyBorder="1"/>
    <xf numFmtId="0" fontId="13" fillId="12" borderId="8" xfId="0" applyFont="1" applyFill="1" applyBorder="1"/>
    <xf numFmtId="49" fontId="13" fillId="0" borderId="19" xfId="0" applyNumberFormat="1" applyFont="1" applyBorder="1" applyAlignment="1">
      <alignment horizontal="center"/>
    </xf>
    <xf numFmtId="49" fontId="51" fillId="0" borderId="19" xfId="0" applyNumberFormat="1" applyFont="1" applyBorder="1" applyAlignment="1">
      <alignment horizontal="center"/>
    </xf>
    <xf numFmtId="49" fontId="51" fillId="0" borderId="20" xfId="0" applyNumberFormat="1" applyFont="1" applyBorder="1" applyAlignment="1">
      <alignment horizontal="center"/>
    </xf>
    <xf numFmtId="0" fontId="52" fillId="0" borderId="7" xfId="0" applyFont="1" applyBorder="1"/>
    <xf numFmtId="0" fontId="13" fillId="0" borderId="8" xfId="0" applyFont="1" applyBorder="1"/>
    <xf numFmtId="49" fontId="51" fillId="0" borderId="8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51" fillId="0" borderId="7" xfId="0" applyFont="1" applyFill="1" applyBorder="1"/>
    <xf numFmtId="0" fontId="51" fillId="0" borderId="8" xfId="0" applyFont="1" applyBorder="1"/>
    <xf numFmtId="49" fontId="13" fillId="0" borderId="19" xfId="0" applyNumberFormat="1" applyFont="1" applyFill="1" applyBorder="1" applyAlignment="1">
      <alignment horizontal="center"/>
    </xf>
    <xf numFmtId="49" fontId="51" fillId="0" borderId="19" xfId="0" applyNumberFormat="1" applyFont="1" applyFill="1" applyBorder="1" applyAlignment="1">
      <alignment horizontal="center"/>
    </xf>
    <xf numFmtId="49" fontId="51" fillId="0" borderId="8" xfId="0" applyNumberFormat="1" applyFont="1" applyFill="1" applyBorder="1" applyAlignment="1">
      <alignment horizontal="center"/>
    </xf>
    <xf numFmtId="0" fontId="51" fillId="0" borderId="7" xfId="0" applyFont="1" applyBorder="1"/>
    <xf numFmtId="49" fontId="12" fillId="2" borderId="17" xfId="0" applyNumberFormat="1" applyFont="1" applyFill="1" applyBorder="1" applyAlignment="1">
      <alignment horizontal="center"/>
    </xf>
    <xf numFmtId="49" fontId="53" fillId="2" borderId="8" xfId="0" applyNumberFormat="1" applyFont="1" applyFill="1" applyBorder="1" applyAlignment="1">
      <alignment horizontal="center"/>
    </xf>
    <xf numFmtId="0" fontId="13" fillId="2" borderId="8" xfId="0" applyFont="1" applyFill="1" applyBorder="1"/>
    <xf numFmtId="49" fontId="50" fillId="2" borderId="17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51" fillId="2" borderId="7" xfId="0" applyFont="1" applyFill="1" applyBorder="1"/>
    <xf numFmtId="0" fontId="51" fillId="2" borderId="8" xfId="0" applyFont="1" applyFill="1" applyBorder="1"/>
    <xf numFmtId="49" fontId="51" fillId="2" borderId="17" xfId="0" applyNumberFormat="1" applyFont="1" applyFill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0" fontId="13" fillId="0" borderId="7" xfId="0" applyFont="1" applyBorder="1"/>
    <xf numFmtId="0" fontId="13" fillId="2" borderId="8" xfId="0" applyFont="1" applyFill="1" applyBorder="1" applyAlignment="1">
      <alignment horizontal="left"/>
    </xf>
    <xf numFmtId="0" fontId="13" fillId="0" borderId="64" xfId="0" applyFont="1" applyFill="1" applyBorder="1" applyAlignment="1">
      <alignment horizontal="center"/>
    </xf>
    <xf numFmtId="49" fontId="12" fillId="2" borderId="28" xfId="0" applyNumberFormat="1" applyFont="1" applyFill="1" applyBorder="1" applyAlignment="1">
      <alignment horizontal="center"/>
    </xf>
    <xf numFmtId="49" fontId="53" fillId="2" borderId="29" xfId="0" applyNumberFormat="1" applyFont="1" applyFill="1" applyBorder="1" applyAlignment="1">
      <alignment horizontal="center"/>
    </xf>
    <xf numFmtId="0" fontId="13" fillId="0" borderId="30" xfId="0" applyFont="1" applyBorder="1"/>
    <xf numFmtId="0" fontId="13" fillId="2" borderId="29" xfId="0" applyFont="1" applyFill="1" applyBorder="1"/>
    <xf numFmtId="0" fontId="13" fillId="0" borderId="53" xfId="0" applyFont="1" applyFill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53" fillId="2" borderId="20" xfId="0" applyNumberFormat="1" applyFont="1" applyFill="1" applyBorder="1" applyAlignment="1">
      <alignment horizontal="center"/>
    </xf>
    <xf numFmtId="0" fontId="51" fillId="2" borderId="22" xfId="0" applyFont="1" applyFill="1" applyBorder="1"/>
    <xf numFmtId="0" fontId="13" fillId="2" borderId="20" xfId="0" applyFont="1" applyFill="1" applyBorder="1"/>
    <xf numFmtId="0" fontId="54" fillId="0" borderId="7" xfId="0" applyFont="1" applyBorder="1"/>
    <xf numFmtId="0" fontId="54" fillId="0" borderId="8" xfId="0" applyFont="1" applyBorder="1"/>
    <xf numFmtId="49" fontId="13" fillId="0" borderId="20" xfId="0" applyNumberFormat="1" applyFont="1" applyBorder="1" applyAlignment="1">
      <alignment horizontal="center"/>
    </xf>
    <xf numFmtId="0" fontId="54" fillId="0" borderId="22" xfId="0" applyFont="1" applyBorder="1"/>
    <xf numFmtId="0" fontId="54" fillId="0" borderId="20" xfId="0" applyFont="1" applyBorder="1"/>
    <xf numFmtId="49" fontId="12" fillId="2" borderId="23" xfId="0" applyNumberFormat="1" applyFont="1" applyFill="1" applyBorder="1" applyAlignment="1">
      <alignment horizontal="center"/>
    </xf>
    <xf numFmtId="49" fontId="51" fillId="2" borderId="23" xfId="0" applyNumberFormat="1" applyFont="1" applyFill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0" xfId="0" applyFont="1" applyBorder="1"/>
    <xf numFmtId="0" fontId="13" fillId="2" borderId="12" xfId="0" applyFont="1" applyFill="1" applyBorder="1"/>
    <xf numFmtId="49" fontId="12" fillId="2" borderId="20" xfId="0" applyNumberFormat="1" applyFont="1" applyFill="1" applyBorder="1" applyAlignment="1">
      <alignment horizontal="center"/>
    </xf>
    <xf numFmtId="0" fontId="13" fillId="0" borderId="22" xfId="0" applyFont="1" applyBorder="1"/>
    <xf numFmtId="49" fontId="53" fillId="2" borderId="17" xfId="0" applyNumberFormat="1" applyFont="1" applyFill="1" applyBorder="1" applyAlignment="1">
      <alignment horizontal="center"/>
    </xf>
    <xf numFmtId="49" fontId="50" fillId="2" borderId="23" xfId="0" applyNumberFormat="1" applyFont="1" applyFill="1" applyBorder="1" applyAlignment="1">
      <alignment horizontal="center"/>
    </xf>
    <xf numFmtId="49" fontId="13" fillId="0" borderId="24" xfId="0" applyNumberFormat="1" applyFont="1" applyBorder="1" applyAlignment="1">
      <alignment horizontal="center"/>
    </xf>
    <xf numFmtId="49" fontId="53" fillId="2" borderId="23" xfId="0" applyNumberFormat="1" applyFont="1" applyFill="1" applyBorder="1" applyAlignment="1">
      <alignment horizontal="center"/>
    </xf>
    <xf numFmtId="0" fontId="51" fillId="0" borderId="0" xfId="0" applyFont="1" applyBorder="1"/>
    <xf numFmtId="49" fontId="50" fillId="2" borderId="19" xfId="0" applyNumberFormat="1" applyFont="1" applyFill="1" applyBorder="1" applyAlignment="1">
      <alignment horizontal="center"/>
    </xf>
    <xf numFmtId="49" fontId="53" fillId="2" borderId="19" xfId="0" applyNumberFormat="1" applyFont="1" applyFill="1" applyBorder="1" applyAlignment="1">
      <alignment horizontal="center"/>
    </xf>
    <xf numFmtId="0" fontId="52" fillId="0" borderId="22" xfId="0" applyFont="1" applyBorder="1"/>
    <xf numFmtId="49" fontId="50" fillId="2" borderId="20" xfId="0" applyNumberFormat="1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49" fontId="50" fillId="0" borderId="19" xfId="0" applyNumberFormat="1" applyFont="1" applyFill="1" applyBorder="1" applyAlignment="1">
      <alignment horizontal="center"/>
    </xf>
    <xf numFmtId="49" fontId="53" fillId="0" borderId="19" xfId="0" applyNumberFormat="1" applyFont="1" applyFill="1" applyBorder="1" applyAlignment="1">
      <alignment horizontal="center"/>
    </xf>
    <xf numFmtId="0" fontId="13" fillId="0" borderId="20" xfId="0" applyFont="1" applyFill="1" applyBorder="1"/>
    <xf numFmtId="0" fontId="13" fillId="2" borderId="21" xfId="0" applyFont="1" applyFill="1" applyBorder="1"/>
    <xf numFmtId="0" fontId="13" fillId="0" borderId="27" xfId="0" applyFont="1" applyFill="1" applyBorder="1" applyAlignment="1">
      <alignment horizontal="center"/>
    </xf>
    <xf numFmtId="0" fontId="13" fillId="0" borderId="30" xfId="0" applyFont="1" applyFill="1" applyBorder="1"/>
    <xf numFmtId="0" fontId="13" fillId="0" borderId="29" xfId="0" applyFont="1" applyFill="1" applyBorder="1"/>
    <xf numFmtId="0" fontId="13" fillId="19" borderId="27" xfId="0" applyFont="1" applyFill="1" applyBorder="1" applyAlignment="1">
      <alignment horizontal="center"/>
    </xf>
    <xf numFmtId="49" fontId="50" fillId="19" borderId="28" xfId="0" applyNumberFormat="1" applyFont="1" applyFill="1" applyBorder="1" applyAlignment="1">
      <alignment horizontal="center"/>
    </xf>
    <xf numFmtId="49" fontId="50" fillId="19" borderId="29" xfId="0" applyNumberFormat="1" applyFont="1" applyFill="1" applyBorder="1" applyAlignment="1">
      <alignment horizontal="center"/>
    </xf>
    <xf numFmtId="49" fontId="9" fillId="19" borderId="29" xfId="0" applyNumberFormat="1" applyFont="1" applyFill="1" applyBorder="1" applyAlignment="1">
      <alignment horizontal="center"/>
    </xf>
    <xf numFmtId="0" fontId="50" fillId="19" borderId="30" xfId="0" applyFont="1" applyFill="1" applyBorder="1"/>
    <xf numFmtId="0" fontId="9" fillId="19" borderId="29" xfId="0" applyFont="1" applyFill="1" applyBorder="1"/>
    <xf numFmtId="3" fontId="34" fillId="8" borderId="54" xfId="0" applyNumberFormat="1" applyFont="1" applyFill="1" applyBorder="1" applyAlignment="1">
      <alignment horizontal="right"/>
    </xf>
    <xf numFmtId="3" fontId="34" fillId="8" borderId="69" xfId="0" applyNumberFormat="1" applyFont="1" applyFill="1" applyBorder="1" applyAlignment="1">
      <alignment horizontal="right"/>
    </xf>
    <xf numFmtId="3" fontId="40" fillId="0" borderId="18" xfId="0" applyNumberFormat="1" applyFont="1" applyFill="1" applyBorder="1" applyAlignment="1">
      <alignment horizontal="right"/>
    </xf>
    <xf numFmtId="3" fontId="34" fillId="0" borderId="18" xfId="0" applyNumberFormat="1" applyFont="1" applyFill="1" applyBorder="1" applyAlignment="1">
      <alignment horizontal="right"/>
    </xf>
    <xf numFmtId="3" fontId="40" fillId="0" borderId="19" xfId="0" applyNumberFormat="1" applyFont="1" applyFill="1" applyBorder="1" applyAlignment="1">
      <alignment horizontal="right"/>
    </xf>
    <xf numFmtId="3" fontId="40" fillId="0" borderId="21" xfId="0" applyNumberFormat="1" applyFont="1" applyFill="1" applyBorder="1" applyAlignment="1">
      <alignment horizontal="right"/>
    </xf>
    <xf numFmtId="4" fontId="40" fillId="12" borderId="18" xfId="0" applyNumberFormat="1" applyFont="1" applyFill="1" applyBorder="1" applyAlignment="1">
      <alignment horizontal="right"/>
    </xf>
    <xf numFmtId="3" fontId="34" fillId="12" borderId="18" xfId="0" applyNumberFormat="1" applyFont="1" applyFill="1" applyBorder="1" applyAlignment="1">
      <alignment horizontal="right"/>
    </xf>
    <xf numFmtId="3" fontId="40" fillId="0" borderId="21" xfId="0" applyNumberFormat="1" applyFont="1" applyBorder="1" applyAlignment="1">
      <alignment horizontal="right"/>
    </xf>
    <xf numFmtId="3" fontId="34" fillId="0" borderId="21" xfId="0" applyNumberFormat="1" applyFont="1" applyBorder="1" applyAlignment="1">
      <alignment horizontal="right"/>
    </xf>
    <xf numFmtId="4" fontId="40" fillId="0" borderId="18" xfId="0" applyNumberFormat="1" applyFont="1" applyBorder="1" applyAlignment="1">
      <alignment horizontal="right"/>
    </xf>
    <xf numFmtId="3" fontId="34" fillId="0" borderId="18" xfId="0" applyNumberFormat="1" applyFont="1" applyBorder="1" applyAlignment="1">
      <alignment horizontal="right"/>
    </xf>
    <xf numFmtId="4" fontId="40" fillId="0" borderId="21" xfId="0" applyNumberFormat="1" applyFont="1" applyBorder="1" applyAlignment="1">
      <alignment horizontal="right"/>
    </xf>
    <xf numFmtId="4" fontId="40" fillId="0" borderId="18" xfId="0" applyNumberFormat="1" applyFont="1" applyFill="1" applyBorder="1" applyAlignment="1">
      <alignment horizontal="right"/>
    </xf>
    <xf numFmtId="3" fontId="34" fillId="8" borderId="19" xfId="0" applyNumberFormat="1" applyFont="1" applyFill="1" applyBorder="1" applyAlignment="1">
      <alignment horizontal="right"/>
    </xf>
    <xf numFmtId="3" fontId="40" fillId="2" borderId="18" xfId="0" applyNumberFormat="1" applyFont="1" applyFill="1" applyBorder="1" applyAlignment="1">
      <alignment horizontal="right"/>
    </xf>
    <xf numFmtId="3" fontId="40" fillId="0" borderId="18" xfId="0" applyNumberFormat="1" applyFont="1" applyBorder="1" applyAlignment="1">
      <alignment horizontal="right"/>
    </xf>
    <xf numFmtId="3" fontId="34" fillId="0" borderId="21" xfId="0" applyNumberFormat="1" applyFont="1" applyBorder="1" applyAlignment="1">
      <alignment horizontal="left"/>
    </xf>
    <xf numFmtId="3" fontId="34" fillId="0" borderId="18" xfId="0" applyNumberFormat="1" applyFont="1" applyBorder="1" applyAlignment="1">
      <alignment horizontal="left"/>
    </xf>
    <xf numFmtId="4" fontId="40" fillId="2" borderId="21" xfId="0" applyNumberFormat="1" applyFont="1" applyFill="1" applyBorder="1" applyAlignment="1">
      <alignment horizontal="right"/>
    </xf>
    <xf numFmtId="3" fontId="34" fillId="2" borderId="21" xfId="0" applyNumberFormat="1" applyFont="1" applyFill="1" applyBorder="1" applyAlignment="1">
      <alignment horizontal="right"/>
    </xf>
    <xf numFmtId="3" fontId="34" fillId="2" borderId="18" xfId="0" applyNumberFormat="1" applyFont="1" applyFill="1" applyBorder="1" applyAlignment="1">
      <alignment horizontal="left"/>
    </xf>
    <xf numFmtId="3" fontId="40" fillId="2" borderId="21" xfId="0" applyNumberFormat="1" applyFont="1" applyFill="1" applyBorder="1" applyAlignment="1">
      <alignment horizontal="right"/>
    </xf>
    <xf numFmtId="3" fontId="34" fillId="0" borderId="19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49" fontId="9" fillId="0" borderId="68" xfId="0" applyNumberFormat="1" applyFont="1" applyFill="1" applyBorder="1" applyAlignment="1">
      <alignment horizontal="center"/>
    </xf>
    <xf numFmtId="49" fontId="9" fillId="0" borderId="39" xfId="0" applyNumberFormat="1" applyFont="1" applyFill="1" applyBorder="1" applyAlignment="1">
      <alignment horizontal="center"/>
    </xf>
    <xf numFmtId="0" fontId="49" fillId="0" borderId="39" xfId="0" applyFont="1" applyFill="1" applyBorder="1"/>
    <xf numFmtId="0" fontId="49" fillId="0" borderId="64" xfId="0" applyFont="1" applyFill="1" applyBorder="1"/>
    <xf numFmtId="49" fontId="12" fillId="0" borderId="54" xfId="0" applyNumberFormat="1" applyFont="1" applyFill="1" applyBorder="1" applyAlignment="1">
      <alignment horizontal="center"/>
    </xf>
    <xf numFmtId="49" fontId="51" fillId="0" borderId="54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49" fontId="12" fillId="0" borderId="32" xfId="0" applyNumberFormat="1" applyFont="1" applyFill="1" applyBorder="1" applyAlignment="1">
      <alignment horizontal="center"/>
    </xf>
    <xf numFmtId="49" fontId="51" fillId="0" borderId="32" xfId="0" applyNumberFormat="1" applyFont="1" applyFill="1" applyBorder="1" applyAlignment="1">
      <alignment horizontal="center"/>
    </xf>
    <xf numFmtId="49" fontId="50" fillId="0" borderId="54" xfId="0" applyNumberFormat="1" applyFont="1" applyFill="1" applyBorder="1" applyAlignment="1">
      <alignment horizontal="center"/>
    </xf>
    <xf numFmtId="49" fontId="9" fillId="0" borderId="54" xfId="0" applyNumberFormat="1" applyFont="1" applyFill="1" applyBorder="1" applyAlignment="1">
      <alignment horizontal="center"/>
    </xf>
    <xf numFmtId="0" fontId="55" fillId="2" borderId="21" xfId="0" applyFont="1" applyFill="1" applyBorder="1"/>
    <xf numFmtId="49" fontId="50" fillId="0" borderId="32" xfId="0" applyNumberFormat="1" applyFont="1" applyFill="1" applyBorder="1" applyAlignment="1">
      <alignment horizontal="center"/>
    </xf>
    <xf numFmtId="49" fontId="13" fillId="0" borderId="32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52" fillId="0" borderId="0" xfId="0" applyFont="1" applyFill="1" applyBorder="1"/>
    <xf numFmtId="0" fontId="49" fillId="0" borderId="0" xfId="0" applyFont="1"/>
    <xf numFmtId="0" fontId="53" fillId="0" borderId="0" xfId="0" applyFont="1" applyFill="1" applyBorder="1" applyAlignment="1">
      <alignment horizontal="center"/>
    </xf>
    <xf numFmtId="0" fontId="0" fillId="0" borderId="0" xfId="0" applyFont="1"/>
    <xf numFmtId="0" fontId="0" fillId="20" borderId="30" xfId="0" applyFont="1" applyFill="1" applyBorder="1"/>
    <xf numFmtId="1" fontId="48" fillId="20" borderId="30" xfId="0" applyNumberFormat="1" applyFont="1" applyFill="1" applyBorder="1"/>
    <xf numFmtId="0" fontId="0" fillId="20" borderId="38" xfId="0" applyFont="1" applyFill="1" applyBorder="1"/>
    <xf numFmtId="0" fontId="13" fillId="0" borderId="11" xfId="0" applyFont="1" applyFill="1" applyBorder="1"/>
    <xf numFmtId="49" fontId="13" fillId="0" borderId="12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12" xfId="0" applyFont="1" applyFill="1" applyBorder="1"/>
    <xf numFmtId="0" fontId="13" fillId="0" borderId="64" xfId="0" applyFont="1" applyFill="1" applyBorder="1"/>
    <xf numFmtId="49" fontId="13" fillId="0" borderId="29" xfId="0" applyNumberFormat="1" applyFont="1" applyFill="1" applyBorder="1" applyAlignment="1">
      <alignment horizontal="center"/>
    </xf>
    <xf numFmtId="49" fontId="13" fillId="0" borderId="28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right"/>
    </xf>
    <xf numFmtId="49" fontId="51" fillId="0" borderId="0" xfId="0" applyNumberFormat="1" applyFont="1" applyFill="1" applyBorder="1" applyAlignment="1">
      <alignment horizontal="center"/>
    </xf>
    <xf numFmtId="0" fontId="51" fillId="0" borderId="0" xfId="0" applyFont="1" applyFill="1" applyBorder="1"/>
    <xf numFmtId="3" fontId="51" fillId="0" borderId="0" xfId="0" applyNumberFormat="1" applyFont="1" applyFill="1" applyBorder="1" applyAlignment="1">
      <alignment horizontal="right"/>
    </xf>
    <xf numFmtId="3" fontId="14" fillId="20" borderId="37" xfId="0" applyNumberFormat="1" applyFont="1" applyFill="1" applyBorder="1" applyAlignment="1">
      <alignment horizontal="left"/>
    </xf>
    <xf numFmtId="0" fontId="56" fillId="0" borderId="0" xfId="0" applyFont="1" applyFill="1" applyBorder="1" applyAlignment="1">
      <alignment horizontal="center"/>
    </xf>
    <xf numFmtId="49" fontId="57" fillId="0" borderId="0" xfId="0" applyNumberFormat="1" applyFont="1" applyFill="1" applyBorder="1" applyAlignment="1">
      <alignment horizontal="center"/>
    </xf>
    <xf numFmtId="49" fontId="56" fillId="0" borderId="0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right"/>
    </xf>
    <xf numFmtId="0" fontId="59" fillId="0" borderId="0" xfId="0" applyFont="1"/>
    <xf numFmtId="3" fontId="40" fillId="2" borderId="31" xfId="0" applyNumberFormat="1" applyFont="1" applyFill="1" applyBorder="1" applyAlignment="1">
      <alignment horizontal="right"/>
    </xf>
    <xf numFmtId="3" fontId="34" fillId="2" borderId="31" xfId="0" applyNumberFormat="1" applyFont="1" applyFill="1" applyBorder="1" applyAlignment="1">
      <alignment horizontal="right"/>
    </xf>
    <xf numFmtId="49" fontId="51" fillId="2" borderId="19" xfId="0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60" fillId="0" borderId="0" xfId="0" applyFont="1"/>
    <xf numFmtId="2" fontId="33" fillId="11" borderId="19" xfId="0" applyNumberFormat="1" applyFont="1" applyFill="1" applyBorder="1" applyAlignment="1">
      <alignment horizontal="center"/>
    </xf>
    <xf numFmtId="0" fontId="14" fillId="11" borderId="23" xfId="0" applyFont="1" applyFill="1" applyBorder="1"/>
    <xf numFmtId="0" fontId="0" fillId="6" borderId="82" xfId="0" applyFill="1" applyBorder="1"/>
    <xf numFmtId="0" fontId="0" fillId="6" borderId="0" xfId="0" applyFill="1" applyBorder="1"/>
    <xf numFmtId="0" fontId="0" fillId="0" borderId="0" xfId="0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4" fillId="11" borderId="19" xfId="0" applyFont="1" applyFill="1" applyBorder="1"/>
    <xf numFmtId="0" fontId="10" fillId="11" borderId="21" xfId="0" applyFont="1" applyFill="1" applyBorder="1"/>
    <xf numFmtId="0" fontId="0" fillId="11" borderId="20" xfId="0" applyFill="1" applyBorder="1"/>
    <xf numFmtId="0" fontId="0" fillId="11" borderId="0" xfId="0" applyFill="1" applyBorder="1"/>
    <xf numFmtId="2" fontId="10" fillId="11" borderId="19" xfId="0" applyNumberFormat="1" applyFont="1" applyFill="1" applyBorder="1" applyAlignment="1">
      <alignment horizontal="center"/>
    </xf>
    <xf numFmtId="2" fontId="10" fillId="11" borderId="44" xfId="0" applyNumberFormat="1" applyFont="1" applyFill="1" applyBorder="1" applyAlignment="1">
      <alignment horizontal="center"/>
    </xf>
    <xf numFmtId="0" fontId="10" fillId="11" borderId="0" xfId="0" applyFont="1" applyFill="1" applyBorder="1"/>
    <xf numFmtId="14" fontId="10" fillId="11" borderId="17" xfId="0" applyNumberFormat="1" applyFont="1" applyFill="1" applyBorder="1"/>
    <xf numFmtId="0" fontId="10" fillId="11" borderId="19" xfId="0" applyFont="1" applyFill="1" applyBorder="1" applyAlignment="1">
      <alignment horizontal="center"/>
    </xf>
    <xf numFmtId="0" fontId="10" fillId="11" borderId="19" xfId="0" applyFont="1" applyFill="1" applyBorder="1"/>
    <xf numFmtId="14" fontId="10" fillId="11" borderId="54" xfId="0" applyNumberFormat="1" applyFont="1" applyFill="1" applyBorder="1"/>
    <xf numFmtId="0" fontId="14" fillId="11" borderId="54" xfId="0" applyFont="1" applyFill="1" applyBorder="1"/>
    <xf numFmtId="0" fontId="10" fillId="11" borderId="54" xfId="0" applyFont="1" applyFill="1" applyBorder="1"/>
    <xf numFmtId="2" fontId="10" fillId="11" borderId="54" xfId="0" applyNumberFormat="1" applyFont="1" applyFill="1" applyBorder="1" applyAlignment="1">
      <alignment horizontal="center"/>
    </xf>
    <xf numFmtId="0" fontId="10" fillId="11" borderId="54" xfId="0" applyFont="1" applyFill="1" applyBorder="1" applyAlignment="1">
      <alignment horizontal="center"/>
    </xf>
    <xf numFmtId="0" fontId="0" fillId="11" borderId="19" xfId="0" applyFill="1" applyBorder="1"/>
    <xf numFmtId="0" fontId="14" fillId="11" borderId="21" xfId="0" applyFont="1" applyFill="1" applyBorder="1"/>
    <xf numFmtId="0" fontId="43" fillId="11" borderId="20" xfId="0" applyFont="1" applyFill="1" applyBorder="1"/>
    <xf numFmtId="0" fontId="1" fillId="11" borderId="47" xfId="0" applyFont="1" applyFill="1" applyBorder="1"/>
    <xf numFmtId="0" fontId="27" fillId="11" borderId="25" xfId="0" applyFont="1" applyFill="1" applyBorder="1"/>
    <xf numFmtId="0" fontId="27" fillId="11" borderId="58" xfId="0" applyFont="1" applyFill="1" applyBorder="1"/>
    <xf numFmtId="2" fontId="1" fillId="11" borderId="24" xfId="0" applyNumberFormat="1" applyFont="1" applyFill="1" applyBorder="1" applyAlignment="1">
      <alignment horizontal="center"/>
    </xf>
    <xf numFmtId="16" fontId="10" fillId="11" borderId="19" xfId="0" applyNumberFormat="1" applyFont="1" applyFill="1" applyBorder="1"/>
    <xf numFmtId="14" fontId="10" fillId="11" borderId="19" xfId="0" applyNumberFormat="1" applyFont="1" applyFill="1" applyBorder="1"/>
    <xf numFmtId="0" fontId="14" fillId="11" borderId="24" xfId="0" applyFont="1" applyFill="1" applyBorder="1"/>
    <xf numFmtId="16" fontId="10" fillId="11" borderId="24" xfId="0" applyNumberFormat="1" applyFont="1" applyFill="1" applyBorder="1"/>
    <xf numFmtId="0" fontId="10" fillId="11" borderId="23" xfId="0" applyFont="1" applyFill="1" applyBorder="1"/>
    <xf numFmtId="2" fontId="10" fillId="11" borderId="24" xfId="0" applyNumberFormat="1" applyFont="1" applyFill="1" applyBorder="1" applyAlignment="1">
      <alignment horizontal="center"/>
    </xf>
    <xf numFmtId="0" fontId="10" fillId="11" borderId="22" xfId="0" applyFont="1" applyFill="1" applyBorder="1"/>
    <xf numFmtId="0" fontId="14" fillId="11" borderId="22" xfId="0" applyFont="1" applyFill="1" applyBorder="1"/>
    <xf numFmtId="0" fontId="0" fillId="11" borderId="22" xfId="0" applyFill="1" applyBorder="1"/>
    <xf numFmtId="0" fontId="10" fillId="11" borderId="17" xfId="0" applyFont="1" applyFill="1" applyBorder="1"/>
    <xf numFmtId="0" fontId="14" fillId="11" borderId="17" xfId="0" applyFont="1" applyFill="1" applyBorder="1"/>
    <xf numFmtId="0" fontId="27" fillId="11" borderId="24" xfId="0" applyFont="1" applyFill="1" applyBorder="1"/>
    <xf numFmtId="2" fontId="1" fillId="11" borderId="19" xfId="0" applyNumberFormat="1" applyFont="1" applyFill="1" applyBorder="1" applyAlignment="1">
      <alignment horizontal="center"/>
    </xf>
    <xf numFmtId="0" fontId="0" fillId="11" borderId="32" xfId="0" applyFill="1" applyBorder="1"/>
    <xf numFmtId="2" fontId="10" fillId="11" borderId="32" xfId="0" applyNumberFormat="1" applyFont="1" applyFill="1" applyBorder="1" applyAlignment="1">
      <alignment horizontal="center"/>
    </xf>
    <xf numFmtId="14" fontId="10" fillId="11" borderId="19" xfId="0" applyNumberFormat="1" applyFont="1" applyFill="1" applyBorder="1" applyAlignment="1">
      <alignment horizontal="left"/>
    </xf>
    <xf numFmtId="2" fontId="14" fillId="11" borderId="19" xfId="0" applyNumberFormat="1" applyFont="1" applyFill="1" applyBorder="1" applyAlignment="1">
      <alignment horizontal="center"/>
    </xf>
    <xf numFmtId="0" fontId="25" fillId="21" borderId="11" xfId="0" applyFont="1" applyFill="1" applyBorder="1" applyAlignment="1">
      <alignment horizontal="center"/>
    </xf>
    <xf numFmtId="0" fontId="25" fillId="21" borderId="3" xfId="0" applyFont="1" applyFill="1" applyBorder="1" applyAlignment="1">
      <alignment horizontal="center"/>
    </xf>
    <xf numFmtId="0" fontId="25" fillId="21" borderId="40" xfId="0" applyFont="1" applyFill="1" applyBorder="1" applyAlignment="1">
      <alignment horizontal="center"/>
    </xf>
    <xf numFmtId="0" fontId="25" fillId="21" borderId="2" xfId="0" applyFont="1" applyFill="1" applyBorder="1" applyAlignment="1">
      <alignment horizontal="center"/>
    </xf>
    <xf numFmtId="0" fontId="25" fillId="21" borderId="13" xfId="0" applyFont="1" applyFill="1" applyBorder="1" applyAlignment="1">
      <alignment horizontal="center"/>
    </xf>
    <xf numFmtId="0" fontId="25" fillId="21" borderId="14" xfId="0" applyFont="1" applyFill="1" applyBorder="1" applyAlignment="1">
      <alignment horizontal="center"/>
    </xf>
    <xf numFmtId="0" fontId="25" fillId="21" borderId="15" xfId="0" applyFont="1" applyFill="1" applyBorder="1" applyAlignment="1">
      <alignment horizontal="center"/>
    </xf>
    <xf numFmtId="0" fontId="25" fillId="21" borderId="78" xfId="0" applyFont="1" applyFill="1" applyBorder="1" applyAlignment="1">
      <alignment horizontal="center"/>
    </xf>
    <xf numFmtId="0" fontId="1" fillId="0" borderId="32" xfId="0" applyFont="1" applyBorder="1"/>
    <xf numFmtId="0" fontId="0" fillId="0" borderId="32" xfId="0" applyFont="1" applyBorder="1" applyAlignment="1">
      <alignment horizontal="center"/>
    </xf>
    <xf numFmtId="0" fontId="0" fillId="0" borderId="29" xfId="0" applyBorder="1"/>
    <xf numFmtId="0" fontId="0" fillId="0" borderId="26" xfId="0" applyFill="1" applyBorder="1"/>
    <xf numFmtId="0" fontId="0" fillId="0" borderId="45" xfId="0" applyBorder="1"/>
    <xf numFmtId="0" fontId="0" fillId="6" borderId="56" xfId="0" applyFill="1" applyBorder="1"/>
    <xf numFmtId="2" fontId="0" fillId="0" borderId="17" xfId="0" applyNumberFormat="1" applyBorder="1" applyAlignment="1">
      <alignment horizontal="center"/>
    </xf>
    <xf numFmtId="0" fontId="0" fillId="0" borderId="32" xfId="0" applyFill="1" applyBorder="1"/>
    <xf numFmtId="0" fontId="27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61" fillId="0" borderId="0" xfId="0" applyFont="1"/>
    <xf numFmtId="0" fontId="0" fillId="11" borderId="1" xfId="0" applyFill="1" applyBorder="1"/>
    <xf numFmtId="0" fontId="0" fillId="11" borderId="2" xfId="0" applyFill="1" applyBorder="1"/>
    <xf numFmtId="0" fontId="10" fillId="11" borderId="5" xfId="0" applyFont="1" applyFill="1" applyBorder="1" applyAlignment="1">
      <alignment horizontal="center"/>
    </xf>
    <xf numFmtId="0" fontId="10" fillId="11" borderId="56" xfId="0" applyFont="1" applyFill="1" applyBorder="1"/>
    <xf numFmtId="0" fontId="10" fillId="11" borderId="10" xfId="0" applyFont="1" applyFill="1" applyBorder="1" applyAlignment="1">
      <alignment horizontal="center"/>
    </xf>
    <xf numFmtId="0" fontId="0" fillId="11" borderId="37" xfId="0" applyFill="1" applyBorder="1"/>
    <xf numFmtId="0" fontId="0" fillId="11" borderId="30" xfId="0" applyFill="1" applyBorder="1"/>
    <xf numFmtId="0" fontId="0" fillId="11" borderId="38" xfId="0" applyFill="1" applyBorder="1"/>
    <xf numFmtId="0" fontId="10" fillId="11" borderId="39" xfId="0" applyFont="1" applyFill="1" applyBorder="1" applyAlignment="1">
      <alignment horizontal="center"/>
    </xf>
    <xf numFmtId="0" fontId="10" fillId="11" borderId="36" xfId="0" applyFont="1" applyFill="1" applyBorder="1" applyAlignment="1">
      <alignment horizontal="center"/>
    </xf>
    <xf numFmtId="0" fontId="10" fillId="11" borderId="57" xfId="0" applyFont="1" applyFill="1" applyBorder="1" applyAlignment="1">
      <alignment horizontal="center"/>
    </xf>
    <xf numFmtId="0" fontId="10" fillId="11" borderId="38" xfId="0" applyFont="1" applyFill="1" applyBorder="1" applyAlignment="1">
      <alignment horizontal="center"/>
    </xf>
    <xf numFmtId="0" fontId="0" fillId="19" borderId="5" xfId="0" applyFill="1" applyBorder="1"/>
    <xf numFmtId="0" fontId="17" fillId="22" borderId="38" xfId="0" applyFont="1" applyFill="1" applyBorder="1"/>
    <xf numFmtId="0" fontId="0" fillId="11" borderId="5" xfId="0" applyFill="1" applyBorder="1"/>
    <xf numFmtId="0" fontId="17" fillId="11" borderId="0" xfId="0" applyFont="1" applyFill="1" applyBorder="1"/>
    <xf numFmtId="0" fontId="17" fillId="11" borderId="36" xfId="0" applyFont="1" applyFill="1" applyBorder="1"/>
    <xf numFmtId="0" fontId="0" fillId="11" borderId="39" xfId="0" applyFill="1" applyBorder="1"/>
    <xf numFmtId="0" fontId="17" fillId="11" borderId="30" xfId="0" applyFont="1" applyFill="1" applyBorder="1"/>
    <xf numFmtId="0" fontId="17" fillId="11" borderId="38" xfId="0" applyFont="1" applyFill="1" applyBorder="1"/>
    <xf numFmtId="0" fontId="17" fillId="11" borderId="73" xfId="0" applyFont="1" applyFill="1" applyBorder="1"/>
    <xf numFmtId="2" fontId="17" fillId="11" borderId="75" xfId="0" applyNumberFormat="1" applyFont="1" applyFill="1" applyBorder="1"/>
    <xf numFmtId="0" fontId="0" fillId="11" borderId="63" xfId="0" applyFill="1" applyBorder="1"/>
    <xf numFmtId="0" fontId="17" fillId="11" borderId="41" xfId="0" applyFont="1" applyFill="1" applyBorder="1"/>
    <xf numFmtId="0" fontId="17" fillId="11" borderId="2" xfId="0" applyFont="1" applyFill="1" applyBorder="1"/>
    <xf numFmtId="0" fontId="17" fillId="11" borderId="3" xfId="0" applyFont="1" applyFill="1" applyBorder="1"/>
    <xf numFmtId="0" fontId="0" fillId="11" borderId="64" xfId="0" applyFill="1" applyBorder="1"/>
    <xf numFmtId="0" fontId="17" fillId="11" borderId="31" xfId="0" applyFont="1" applyFill="1" applyBorder="1"/>
    <xf numFmtId="0" fontId="17" fillId="11" borderId="29" xfId="0" applyFont="1" applyFill="1" applyBorder="1"/>
    <xf numFmtId="0" fontId="17" fillId="11" borderId="55" xfId="0" applyFont="1" applyFill="1" applyBorder="1"/>
    <xf numFmtId="0" fontId="17" fillId="3" borderId="64" xfId="0" applyFont="1" applyFill="1" applyBorder="1"/>
    <xf numFmtId="0" fontId="17" fillId="3" borderId="31" xfId="0" applyFont="1" applyFill="1" applyBorder="1"/>
    <xf numFmtId="0" fontId="17" fillId="3" borderId="30" xfId="0" applyFont="1" applyFill="1" applyBorder="1"/>
    <xf numFmtId="0" fontId="17" fillId="3" borderId="39" xfId="0" applyFont="1" applyFill="1" applyBorder="1"/>
    <xf numFmtId="0" fontId="17" fillId="6" borderId="61" xfId="0" applyFont="1" applyFill="1" applyBorder="1"/>
    <xf numFmtId="0" fontId="17" fillId="6" borderId="71" xfId="0" applyFont="1" applyFill="1" applyBorder="1"/>
    <xf numFmtId="0" fontId="17" fillId="6" borderId="34" xfId="0" applyFont="1" applyFill="1" applyBorder="1"/>
    <xf numFmtId="0" fontId="17" fillId="6" borderId="35" xfId="0" applyFont="1" applyFill="1" applyBorder="1"/>
    <xf numFmtId="0" fontId="17" fillId="6" borderId="65" xfId="0" applyFont="1" applyFill="1" applyBorder="1"/>
    <xf numFmtId="2" fontId="17" fillId="6" borderId="35" xfId="0" applyNumberFormat="1" applyFont="1" applyFill="1" applyBorder="1"/>
    <xf numFmtId="2" fontId="17" fillId="6" borderId="34" xfId="0" applyNumberFormat="1" applyFont="1" applyFill="1" applyBorder="1"/>
    <xf numFmtId="0" fontId="31" fillId="3" borderId="39" xfId="0" applyFont="1" applyFill="1" applyBorder="1"/>
    <xf numFmtId="0" fontId="17" fillId="3" borderId="37" xfId="0" applyFont="1" applyFill="1" applyBorder="1"/>
    <xf numFmtId="0" fontId="17" fillId="3" borderId="38" xfId="0" applyFont="1" applyFill="1" applyBorder="1"/>
    <xf numFmtId="2" fontId="17" fillId="3" borderId="38" xfId="0" applyNumberFormat="1" applyFont="1" applyFill="1" applyBorder="1"/>
    <xf numFmtId="0" fontId="31" fillId="6" borderId="35" xfId="0" applyFont="1" applyFill="1" applyBorder="1"/>
    <xf numFmtId="0" fontId="17" fillId="6" borderId="33" xfId="0" applyFont="1" applyFill="1" applyBorder="1"/>
    <xf numFmtId="0" fontId="17" fillId="19" borderId="72" xfId="0" applyFont="1" applyFill="1" applyBorder="1"/>
    <xf numFmtId="2" fontId="17" fillId="19" borderId="74" xfId="0" applyNumberFormat="1" applyFont="1" applyFill="1" applyBorder="1"/>
    <xf numFmtId="0" fontId="17" fillId="19" borderId="54" xfId="0" applyFont="1" applyFill="1" applyBorder="1"/>
    <xf numFmtId="2" fontId="17" fillId="19" borderId="32" xfId="0" applyNumberFormat="1" applyFont="1" applyFill="1" applyBorder="1"/>
    <xf numFmtId="2" fontId="34" fillId="19" borderId="39" xfId="0" applyNumberFormat="1" applyFont="1" applyFill="1" applyBorder="1"/>
    <xf numFmtId="0" fontId="17" fillId="22" borderId="39" xfId="0" applyFont="1" applyFill="1" applyBorder="1"/>
    <xf numFmtId="0" fontId="17" fillId="22" borderId="34" xfId="0" applyFont="1" applyFill="1" applyBorder="1"/>
    <xf numFmtId="2" fontId="17" fillId="22" borderId="39" xfId="0" applyNumberFormat="1" applyFont="1" applyFill="1" applyBorder="1"/>
    <xf numFmtId="2" fontId="17" fillId="22" borderId="30" xfId="0" applyNumberFormat="1" applyFont="1" applyFill="1" applyBorder="1"/>
    <xf numFmtId="2" fontId="17" fillId="22" borderId="35" xfId="0" applyNumberFormat="1" applyFont="1" applyFill="1" applyBorder="1"/>
    <xf numFmtId="0" fontId="0" fillId="18" borderId="0" xfId="0" applyFill="1" applyBorder="1"/>
    <xf numFmtId="0" fontId="0" fillId="11" borderId="56" xfId="0" applyFill="1" applyBorder="1"/>
    <xf numFmtId="0" fontId="22" fillId="11" borderId="56" xfId="0" applyFont="1" applyFill="1" applyBorder="1"/>
    <xf numFmtId="0" fontId="22" fillId="11" borderId="0" xfId="0" applyFont="1" applyFill="1" applyBorder="1"/>
    <xf numFmtId="0" fontId="19" fillId="18" borderId="35" xfId="0" applyFont="1" applyFill="1" applyBorder="1"/>
    <xf numFmtId="0" fontId="19" fillId="18" borderId="33" xfId="0" applyFont="1" applyFill="1" applyBorder="1"/>
    <xf numFmtId="0" fontId="19" fillId="18" borderId="34" xfId="0" applyFont="1" applyFill="1" applyBorder="1"/>
    <xf numFmtId="0" fontId="19" fillId="18" borderId="65" xfId="0" applyFont="1" applyFill="1" applyBorder="1"/>
    <xf numFmtId="0" fontId="0" fillId="18" borderId="5" xfId="0" applyFill="1" applyBorder="1"/>
    <xf numFmtId="0" fontId="0" fillId="18" borderId="2" xfId="0" applyFill="1" applyBorder="1"/>
    <xf numFmtId="0" fontId="0" fillId="18" borderId="39" xfId="0" applyFill="1" applyBorder="1"/>
    <xf numFmtId="0" fontId="17" fillId="18" borderId="30" xfId="0" applyFont="1" applyFill="1" applyBorder="1"/>
    <xf numFmtId="2" fontId="34" fillId="18" borderId="39" xfId="0" applyNumberFormat="1" applyFont="1" applyFill="1" applyBorder="1"/>
    <xf numFmtId="2" fontId="34" fillId="18" borderId="30" xfId="0" applyNumberFormat="1" applyFont="1" applyFill="1" applyBorder="1"/>
    <xf numFmtId="0" fontId="17" fillId="9" borderId="35" xfId="0" applyFont="1" applyFill="1" applyBorder="1"/>
    <xf numFmtId="2" fontId="17" fillId="9" borderId="39" xfId="0" applyNumberFormat="1" applyFont="1" applyFill="1" applyBorder="1"/>
    <xf numFmtId="2" fontId="34" fillId="9" borderId="35" xfId="0" applyNumberFormat="1" applyFont="1" applyFill="1" applyBorder="1" applyAlignment="1">
      <alignment horizontal="right"/>
    </xf>
    <xf numFmtId="2" fontId="34" fillId="6" borderId="65" xfId="0" applyNumberFormat="1" applyFont="1" applyFill="1" applyBorder="1" applyAlignment="1">
      <alignment horizontal="right"/>
    </xf>
    <xf numFmtId="2" fontId="34" fillId="9" borderId="39" xfId="0" applyNumberFormat="1" applyFont="1" applyFill="1" applyBorder="1" applyAlignment="1">
      <alignment horizontal="right"/>
    </xf>
    <xf numFmtId="2" fontId="34" fillId="3" borderId="38" xfId="0" applyNumberFormat="1" applyFont="1" applyFill="1" applyBorder="1" applyAlignment="1">
      <alignment horizontal="right"/>
    </xf>
    <xf numFmtId="2" fontId="36" fillId="0" borderId="24" xfId="0" applyNumberFormat="1" applyFont="1" applyBorder="1"/>
    <xf numFmtId="2" fontId="36" fillId="0" borderId="17" xfId="0" applyNumberFormat="1" applyFont="1" applyBorder="1"/>
    <xf numFmtId="2" fontId="17" fillId="19" borderId="35" xfId="0" applyNumberFormat="1" applyFont="1" applyFill="1" applyBorder="1"/>
    <xf numFmtId="2" fontId="17" fillId="18" borderId="65" xfId="0" applyNumberFormat="1" applyFont="1" applyFill="1" applyBorder="1"/>
    <xf numFmtId="2" fontId="39" fillId="0" borderId="19" xfId="0" applyNumberFormat="1" applyFont="1" applyBorder="1"/>
    <xf numFmtId="0" fontId="10" fillId="11" borderId="1" xfId="0" applyFont="1" applyFill="1" applyBorder="1"/>
    <xf numFmtId="0" fontId="10" fillId="11" borderId="36" xfId="0" applyFont="1" applyFill="1" applyBorder="1"/>
    <xf numFmtId="0" fontId="33" fillId="11" borderId="37" xfId="0" applyFont="1" applyFill="1" applyBorder="1"/>
    <xf numFmtId="0" fontId="36" fillId="11" borderId="38" xfId="0" applyFont="1" applyFill="1" applyBorder="1"/>
    <xf numFmtId="1" fontId="17" fillId="11" borderId="64" xfId="0" applyNumberFormat="1" applyFont="1" applyFill="1" applyBorder="1" applyAlignment="1">
      <alignment horizontal="center"/>
    </xf>
    <xf numFmtId="1" fontId="17" fillId="11" borderId="31" xfId="0" applyNumberFormat="1" applyFont="1" applyFill="1" applyBorder="1" applyAlignment="1">
      <alignment horizontal="center"/>
    </xf>
    <xf numFmtId="1" fontId="17" fillId="11" borderId="64" xfId="0" applyNumberFormat="1" applyFont="1" applyFill="1" applyBorder="1"/>
    <xf numFmtId="1" fontId="17" fillId="11" borderId="31" xfId="0" applyNumberFormat="1" applyFont="1" applyFill="1" applyBorder="1"/>
    <xf numFmtId="1" fontId="40" fillId="11" borderId="26" xfId="0" applyNumberFormat="1" applyFont="1" applyFill="1" applyBorder="1" applyAlignment="1">
      <alignment horizontal="center"/>
    </xf>
    <xf numFmtId="1" fontId="40" fillId="11" borderId="27" xfId="0" applyNumberFormat="1" applyFont="1" applyFill="1" applyBorder="1" applyAlignment="1">
      <alignment horizontal="center"/>
    </xf>
    <xf numFmtId="1" fontId="17" fillId="11" borderId="68" xfId="0" applyNumberFormat="1" applyFont="1" applyFill="1" applyBorder="1" applyAlignment="1">
      <alignment horizontal="center"/>
    </xf>
    <xf numFmtId="1" fontId="17" fillId="11" borderId="68" xfId="0" applyNumberFormat="1" applyFont="1" applyFill="1" applyBorder="1"/>
    <xf numFmtId="1" fontId="40" fillId="11" borderId="44" xfId="0" applyNumberFormat="1" applyFont="1" applyFill="1" applyBorder="1" applyAlignment="1">
      <alignment horizontal="center"/>
    </xf>
    <xf numFmtId="2" fontId="40" fillId="11" borderId="26" xfId="0" applyNumberFormat="1" applyFont="1" applyFill="1" applyBorder="1" applyAlignment="1">
      <alignment horizontal="center"/>
    </xf>
    <xf numFmtId="0" fontId="40" fillId="11" borderId="44" xfId="0" applyFont="1" applyFill="1" applyBorder="1" applyAlignment="1">
      <alignment horizontal="center"/>
    </xf>
    <xf numFmtId="1" fontId="40" fillId="11" borderId="52" xfId="0" applyNumberFormat="1" applyFont="1" applyFill="1" applyBorder="1" applyAlignment="1">
      <alignment horizontal="center"/>
    </xf>
    <xf numFmtId="2" fontId="40" fillId="11" borderId="27" xfId="0" applyNumberFormat="1" applyFont="1" applyFill="1" applyBorder="1" applyAlignment="1">
      <alignment horizontal="center"/>
    </xf>
    <xf numFmtId="0" fontId="40" fillId="11" borderId="52" xfId="0" applyFont="1" applyFill="1" applyBorder="1" applyAlignment="1">
      <alignment horizontal="center"/>
    </xf>
    <xf numFmtId="0" fontId="25" fillId="11" borderId="54" xfId="0" applyFont="1" applyFill="1" applyBorder="1" applyAlignment="1">
      <alignment horizontal="center"/>
    </xf>
    <xf numFmtId="0" fontId="10" fillId="11" borderId="69" xfId="0" applyFont="1" applyFill="1" applyBorder="1" applyAlignment="1">
      <alignment horizontal="center"/>
    </xf>
    <xf numFmtId="0" fontId="39" fillId="3" borderId="44" xfId="0" applyFont="1" applyFill="1" applyBorder="1"/>
    <xf numFmtId="0" fontId="48" fillId="0" borderId="44" xfId="0" applyFont="1" applyBorder="1"/>
    <xf numFmtId="0" fontId="39" fillId="3" borderId="68" xfId="0" applyFont="1" applyFill="1" applyBorder="1"/>
    <xf numFmtId="0" fontId="40" fillId="11" borderId="53" xfId="0" applyFont="1" applyFill="1" applyBorder="1" applyAlignment="1">
      <alignment horizontal="center"/>
    </xf>
    <xf numFmtId="0" fontId="40" fillId="11" borderId="55" xfId="0" applyFont="1" applyFill="1" applyBorder="1" applyAlignment="1">
      <alignment horizontal="center"/>
    </xf>
    <xf numFmtId="0" fontId="40" fillId="11" borderId="70" xfId="0" applyFont="1" applyFill="1" applyBorder="1" applyAlignment="1">
      <alignment horizontal="center"/>
    </xf>
    <xf numFmtId="0" fontId="40" fillId="11" borderId="69" xfId="0" applyFont="1" applyFill="1" applyBorder="1" applyAlignment="1">
      <alignment horizontal="center"/>
    </xf>
    <xf numFmtId="1" fontId="40" fillId="11" borderId="46" xfId="0" applyNumberFormat="1" applyFont="1" applyFill="1" applyBorder="1" applyAlignment="1">
      <alignment horizontal="center"/>
    </xf>
    <xf numFmtId="1" fontId="40" fillId="11" borderId="48" xfId="0" applyNumberFormat="1" applyFont="1" applyFill="1" applyBorder="1" applyAlignment="1">
      <alignment horizontal="center"/>
    </xf>
    <xf numFmtId="2" fontId="40" fillId="11" borderId="20" xfId="0" applyNumberFormat="1" applyFont="1" applyFill="1" applyBorder="1" applyAlignment="1">
      <alignment horizontal="center"/>
    </xf>
    <xf numFmtId="0" fontId="40" fillId="11" borderId="21" xfId="0" applyFont="1" applyFill="1" applyBorder="1" applyAlignment="1">
      <alignment horizontal="center"/>
    </xf>
    <xf numFmtId="0" fontId="40" fillId="11" borderId="47" xfId="0" applyFont="1" applyFill="1" applyBorder="1" applyAlignment="1">
      <alignment horizontal="center"/>
    </xf>
    <xf numFmtId="0" fontId="39" fillId="11" borderId="27" xfId="0" applyFont="1" applyFill="1" applyBorder="1" applyAlignment="1">
      <alignment horizontal="center"/>
    </xf>
    <xf numFmtId="0" fontId="40" fillId="11" borderId="60" xfId="0" applyFont="1" applyFill="1" applyBorder="1" applyAlignment="1">
      <alignment horizontal="center"/>
    </xf>
    <xf numFmtId="0" fontId="40" fillId="11" borderId="26" xfId="0" applyFont="1" applyFill="1" applyBorder="1" applyAlignment="1">
      <alignment horizontal="center"/>
    </xf>
    <xf numFmtId="0" fontId="40" fillId="11" borderId="26" xfId="0" applyFont="1" applyFill="1" applyBorder="1"/>
    <xf numFmtId="0" fontId="40" fillId="11" borderId="21" xfId="0" applyFont="1" applyFill="1" applyBorder="1"/>
    <xf numFmtId="2" fontId="40" fillId="11" borderId="46" xfId="0" applyNumberFormat="1" applyFont="1" applyFill="1" applyBorder="1" applyAlignment="1">
      <alignment horizontal="center"/>
    </xf>
    <xf numFmtId="0" fontId="39" fillId="11" borderId="60" xfId="0" applyFont="1" applyFill="1" applyBorder="1" applyAlignment="1">
      <alignment horizontal="center"/>
    </xf>
    <xf numFmtId="0" fontId="40" fillId="11" borderId="27" xfId="0" applyFont="1" applyFill="1" applyBorder="1" applyAlignment="1">
      <alignment horizontal="center"/>
    </xf>
    <xf numFmtId="0" fontId="39" fillId="3" borderId="60" xfId="0" applyFont="1" applyFill="1" applyBorder="1"/>
    <xf numFmtId="0" fontId="39" fillId="11" borderId="60" xfId="0" applyFont="1" applyFill="1" applyBorder="1"/>
    <xf numFmtId="0" fontId="39" fillId="11" borderId="51" xfId="0" applyFont="1" applyFill="1" applyBorder="1"/>
    <xf numFmtId="0" fontId="39" fillId="3" borderId="48" xfId="0" applyFont="1" applyFill="1" applyBorder="1"/>
    <xf numFmtId="0" fontId="39" fillId="11" borderId="21" xfId="0" applyFont="1" applyFill="1" applyBorder="1"/>
    <xf numFmtId="1" fontId="14" fillId="11" borderId="64" xfId="0" applyNumberFormat="1" applyFont="1" applyFill="1" applyBorder="1" applyAlignment="1">
      <alignment horizontal="center"/>
    </xf>
    <xf numFmtId="1" fontId="14" fillId="11" borderId="31" xfId="0" applyNumberFormat="1" applyFont="1" applyFill="1" applyBorder="1" applyAlignment="1">
      <alignment horizontal="center"/>
    </xf>
    <xf numFmtId="1" fontId="14" fillId="11" borderId="64" xfId="0" applyNumberFormat="1" applyFont="1" applyFill="1" applyBorder="1"/>
    <xf numFmtId="1" fontId="14" fillId="11" borderId="31" xfId="0" applyNumberFormat="1" applyFont="1" applyFill="1" applyBorder="1"/>
    <xf numFmtId="0" fontId="39" fillId="0" borderId="22" xfId="0" applyFont="1" applyBorder="1"/>
    <xf numFmtId="0" fontId="39" fillId="0" borderId="18" xfId="0" applyFont="1" applyBorder="1"/>
    <xf numFmtId="0" fontId="39" fillId="3" borderId="18" xfId="0" applyFont="1" applyFill="1" applyBorder="1"/>
    <xf numFmtId="0" fontId="48" fillId="0" borderId="18" xfId="0" applyFont="1" applyBorder="1"/>
    <xf numFmtId="0" fontId="39" fillId="0" borderId="21" xfId="0" applyFont="1" applyBorder="1"/>
    <xf numFmtId="0" fontId="39" fillId="3" borderId="21" xfId="0" applyFont="1" applyFill="1" applyBorder="1"/>
    <xf numFmtId="0" fontId="48" fillId="0" borderId="21" xfId="0" applyFont="1" applyBorder="1"/>
    <xf numFmtId="0" fontId="39" fillId="0" borderId="47" xfId="0" applyFont="1" applyBorder="1"/>
    <xf numFmtId="0" fontId="39" fillId="11" borderId="26" xfId="0" applyFont="1" applyFill="1" applyBorder="1"/>
    <xf numFmtId="0" fontId="39" fillId="11" borderId="46" xfId="0" applyFont="1" applyFill="1" applyBorder="1"/>
    <xf numFmtId="0" fontId="39" fillId="11" borderId="47" xfId="0" applyFont="1" applyFill="1" applyBorder="1"/>
    <xf numFmtId="0" fontId="39" fillId="11" borderId="44" xfId="0" applyFont="1" applyFill="1" applyBorder="1"/>
    <xf numFmtId="0" fontId="39" fillId="11" borderId="20" xfId="0" applyFont="1" applyFill="1" applyBorder="1"/>
    <xf numFmtId="0" fontId="39" fillId="11" borderId="48" xfId="0" applyFont="1" applyFill="1" applyBorder="1"/>
    <xf numFmtId="0" fontId="39" fillId="11" borderId="58" xfId="0" applyFont="1" applyFill="1" applyBorder="1"/>
    <xf numFmtId="0" fontId="39" fillId="11" borderId="52" xfId="0" applyFont="1" applyFill="1" applyBorder="1"/>
    <xf numFmtId="0" fontId="48" fillId="0" borderId="45" xfId="0" applyFont="1" applyBorder="1" applyAlignment="1">
      <alignment horizontal="center"/>
    </xf>
    <xf numFmtId="0" fontId="36" fillId="0" borderId="59" xfId="0" applyFont="1" applyBorder="1"/>
    <xf numFmtId="0" fontId="48" fillId="0" borderId="82" xfId="0" applyFont="1" applyBorder="1" applyAlignment="1">
      <alignment horizontal="center"/>
    </xf>
    <xf numFmtId="1" fontId="29" fillId="11" borderId="64" xfId="0" applyNumberFormat="1" applyFont="1" applyFill="1" applyBorder="1" applyAlignment="1">
      <alignment horizontal="center"/>
    </xf>
    <xf numFmtId="1" fontId="29" fillId="11" borderId="68" xfId="0" applyNumberFormat="1" applyFont="1" applyFill="1" applyBorder="1" applyAlignment="1">
      <alignment horizontal="center"/>
    </xf>
    <xf numFmtId="1" fontId="29" fillId="11" borderId="29" xfId="0" applyNumberFormat="1" applyFont="1" applyFill="1" applyBorder="1"/>
    <xf numFmtId="1" fontId="29" fillId="11" borderId="31" xfId="0" applyNumberFormat="1" applyFont="1" applyFill="1" applyBorder="1"/>
    <xf numFmtId="1" fontId="40" fillId="11" borderId="55" xfId="0" applyNumberFormat="1" applyFont="1" applyFill="1" applyBorder="1" applyAlignment="1">
      <alignment horizontal="center"/>
    </xf>
    <xf numFmtId="1" fontId="34" fillId="11" borderId="53" xfId="0" applyNumberFormat="1" applyFont="1" applyFill="1" applyBorder="1" applyAlignment="1">
      <alignment horizontal="center"/>
    </xf>
    <xf numFmtId="1" fontId="34" fillId="11" borderId="26" xfId="0" applyNumberFormat="1" applyFont="1" applyFill="1" applyBorder="1" applyAlignment="1">
      <alignment horizontal="center"/>
    </xf>
    <xf numFmtId="1" fontId="40" fillId="11" borderId="44" xfId="0" applyNumberFormat="1" applyFont="1" applyFill="1" applyBorder="1"/>
    <xf numFmtId="1" fontId="39" fillId="11" borderId="26" xfId="0" applyNumberFormat="1" applyFont="1" applyFill="1" applyBorder="1"/>
    <xf numFmtId="1" fontId="39" fillId="11" borderId="44" xfId="0" applyNumberFormat="1" applyFont="1" applyFill="1" applyBorder="1"/>
    <xf numFmtId="1" fontId="34" fillId="11" borderId="48" xfId="0" applyNumberFormat="1" applyFont="1" applyFill="1" applyBorder="1" applyAlignment="1">
      <alignment horizontal="center"/>
    </xf>
    <xf numFmtId="1" fontId="40" fillId="11" borderId="46" xfId="0" applyNumberFormat="1" applyFont="1" applyFill="1" applyBorder="1"/>
    <xf numFmtId="1" fontId="34" fillId="11" borderId="26" xfId="0" applyNumberFormat="1" applyFont="1" applyFill="1" applyBorder="1"/>
    <xf numFmtId="1" fontId="34" fillId="11" borderId="44" xfId="0" applyNumberFormat="1" applyFont="1" applyFill="1" applyBorder="1"/>
    <xf numFmtId="1" fontId="34" fillId="11" borderId="27" xfId="0" applyNumberFormat="1" applyFont="1" applyFill="1" applyBorder="1" applyAlignment="1">
      <alignment horizontal="center"/>
    </xf>
    <xf numFmtId="1" fontId="34" fillId="11" borderId="52" xfId="0" applyNumberFormat="1" applyFont="1" applyFill="1" applyBorder="1" applyAlignment="1">
      <alignment horizontal="center"/>
    </xf>
    <xf numFmtId="1" fontId="39" fillId="11" borderId="52" xfId="0" applyNumberFormat="1" applyFont="1" applyFill="1" applyBorder="1"/>
    <xf numFmtId="3" fontId="40" fillId="11" borderId="19" xfId="0" applyNumberFormat="1" applyFont="1" applyFill="1" applyBorder="1" applyAlignment="1">
      <alignment horizontal="right"/>
    </xf>
    <xf numFmtId="3" fontId="40" fillId="11" borderId="21" xfId="0" applyNumberFormat="1" applyFont="1" applyFill="1" applyBorder="1" applyAlignment="1">
      <alignment horizontal="right"/>
    </xf>
    <xf numFmtId="3" fontId="40" fillId="11" borderId="28" xfId="0" applyNumberFormat="1" applyFont="1" applyFill="1" applyBorder="1" applyAlignment="1">
      <alignment horizontal="right"/>
    </xf>
    <xf numFmtId="3" fontId="40" fillId="11" borderId="31" xfId="0" applyNumberFormat="1" applyFont="1" applyFill="1" applyBorder="1" applyAlignment="1">
      <alignment horizontal="right"/>
    </xf>
    <xf numFmtId="3" fontId="53" fillId="11" borderId="5" xfId="0" applyNumberFormat="1" applyFont="1" applyFill="1" applyBorder="1" applyAlignment="1">
      <alignment horizontal="center"/>
    </xf>
    <xf numFmtId="3" fontId="9" fillId="11" borderId="1" xfId="0" applyNumberFormat="1" applyFont="1" applyFill="1" applyBorder="1" applyAlignment="1">
      <alignment horizontal="center"/>
    </xf>
    <xf numFmtId="0" fontId="53" fillId="11" borderId="10" xfId="0" applyFont="1" applyFill="1" applyBorder="1" applyAlignment="1">
      <alignment horizontal="center"/>
    </xf>
    <xf numFmtId="0" fontId="9" fillId="11" borderId="56" xfId="0" applyFont="1" applyFill="1" applyBorder="1" applyAlignment="1">
      <alignment horizontal="center"/>
    </xf>
    <xf numFmtId="49" fontId="53" fillId="11" borderId="10" xfId="0" applyNumberFormat="1" applyFont="1" applyFill="1" applyBorder="1" applyAlignment="1">
      <alignment horizontal="center"/>
    </xf>
    <xf numFmtId="49" fontId="9" fillId="11" borderId="56" xfId="0" applyNumberFormat="1" applyFont="1" applyFill="1" applyBorder="1" applyAlignment="1">
      <alignment horizontal="center"/>
    </xf>
    <xf numFmtId="49" fontId="53" fillId="11" borderId="39" xfId="0" applyNumberFormat="1" applyFont="1" applyFill="1" applyBorder="1" applyAlignment="1">
      <alignment horizontal="center"/>
    </xf>
    <xf numFmtId="49" fontId="9" fillId="11" borderId="37" xfId="0" applyNumberFormat="1" applyFont="1" applyFill="1" applyBorder="1" applyAlignment="1">
      <alignment horizontal="center"/>
    </xf>
    <xf numFmtId="3" fontId="34" fillId="11" borderId="32" xfId="0" applyNumberFormat="1" applyFont="1" applyFill="1" applyBorder="1" applyAlignment="1">
      <alignment horizontal="right"/>
    </xf>
    <xf numFmtId="0" fontId="40" fillId="11" borderId="19" xfId="0" applyFont="1" applyFill="1" applyBorder="1"/>
    <xf numFmtId="0" fontId="39" fillId="11" borderId="19" xfId="0" applyFont="1" applyFill="1" applyBorder="1"/>
    <xf numFmtId="1" fontId="34" fillId="11" borderId="54" xfId="0" applyNumberFormat="1" applyFont="1" applyFill="1" applyBorder="1"/>
    <xf numFmtId="0" fontId="33" fillId="0" borderId="63" xfId="0" applyFont="1" applyFill="1" applyBorder="1" applyAlignment="1">
      <alignment horizontal="center"/>
    </xf>
    <xf numFmtId="0" fontId="33" fillId="0" borderId="11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2" fontId="40" fillId="0" borderId="19" xfId="0" applyNumberFormat="1" applyFont="1" applyBorder="1"/>
    <xf numFmtId="0" fontId="32" fillId="0" borderId="38" xfId="0" applyFont="1" applyFill="1" applyBorder="1"/>
    <xf numFmtId="49" fontId="7" fillId="0" borderId="12" xfId="0" applyNumberFormat="1" applyFont="1" applyFill="1" applyBorder="1" applyAlignment="1">
      <alignment horizontal="center"/>
    </xf>
    <xf numFmtId="49" fontId="7" fillId="0" borderId="29" xfId="0" applyNumberFormat="1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2" fontId="39" fillId="0" borderId="0" xfId="0" applyNumberFormat="1" applyFont="1" applyFill="1" applyBorder="1" applyAlignment="1">
      <alignment horizontal="center"/>
    </xf>
    <xf numFmtId="0" fontId="0" fillId="0" borderId="26" xfId="0" applyFont="1" applyFill="1" applyBorder="1"/>
    <xf numFmtId="0" fontId="40" fillId="0" borderId="18" xfId="0" applyFont="1" applyFill="1" applyBorder="1"/>
    <xf numFmtId="0" fontId="39" fillId="11" borderId="36" xfId="0" applyFont="1" applyFill="1" applyBorder="1"/>
    <xf numFmtId="0" fontId="39" fillId="11" borderId="57" xfId="0" applyFont="1" applyFill="1" applyBorder="1"/>
    <xf numFmtId="0" fontId="34" fillId="3" borderId="18" xfId="0" applyFont="1" applyFill="1" applyBorder="1"/>
    <xf numFmtId="0" fontId="25" fillId="21" borderId="63" xfId="0" applyFont="1" applyFill="1" applyBorder="1" applyAlignment="1">
      <alignment horizontal="center"/>
    </xf>
    <xf numFmtId="14" fontId="36" fillId="0" borderId="0" xfId="0" applyNumberFormat="1" applyFont="1" applyFill="1" applyBorder="1"/>
    <xf numFmtId="0" fontId="0" fillId="0" borderId="49" xfId="0" applyFont="1" applyBorder="1"/>
    <xf numFmtId="2" fontId="0" fillId="0" borderId="0" xfId="0" applyNumberFormat="1" applyFill="1" applyBorder="1" applyAlignment="1">
      <alignment horizontal="center"/>
    </xf>
    <xf numFmtId="0" fontId="27" fillId="0" borderId="19" xfId="0" applyFont="1" applyFill="1" applyBorder="1"/>
    <xf numFmtId="0" fontId="0" fillId="0" borderId="19" xfId="0" applyFon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0" fontId="23" fillId="0" borderId="2" xfId="0" applyFont="1" applyBorder="1"/>
    <xf numFmtId="0" fontId="0" fillId="0" borderId="52" xfId="0" applyBorder="1" applyAlignment="1">
      <alignment horizontal="center"/>
    </xf>
    <xf numFmtId="0" fontId="14" fillId="11" borderId="32" xfId="0" applyFont="1" applyFill="1" applyBorder="1"/>
    <xf numFmtId="0" fontId="0" fillId="0" borderId="44" xfId="0" applyBorder="1" applyAlignment="1"/>
    <xf numFmtId="0" fontId="0" fillId="0" borderId="48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11" borderId="24" xfId="0" applyNumberFormat="1" applyFont="1" applyFill="1" applyBorder="1" applyAlignment="1">
      <alignment horizontal="left"/>
    </xf>
    <xf numFmtId="0" fontId="0" fillId="2" borderId="71" xfId="0" applyFill="1" applyBorder="1"/>
    <xf numFmtId="0" fontId="0" fillId="2" borderId="34" xfId="0" applyFill="1" applyBorder="1"/>
    <xf numFmtId="0" fontId="0" fillId="23" borderId="39" xfId="0" applyFill="1" applyBorder="1"/>
    <xf numFmtId="0" fontId="17" fillId="23" borderId="30" xfId="0" applyFont="1" applyFill="1" applyBorder="1"/>
    <xf numFmtId="0" fontId="17" fillId="23" borderId="38" xfId="0" applyFont="1" applyFill="1" applyBorder="1"/>
    <xf numFmtId="2" fontId="17" fillId="23" borderId="39" xfId="0" applyNumberFormat="1" applyFont="1" applyFill="1" applyBorder="1"/>
    <xf numFmtId="2" fontId="17" fillId="23" borderId="38" xfId="0" applyNumberFormat="1" applyFont="1" applyFill="1" applyBorder="1"/>
    <xf numFmtId="0" fontId="0" fillId="0" borderId="84" xfId="0" applyBorder="1"/>
    <xf numFmtId="0" fontId="0" fillId="2" borderId="85" xfId="0" applyFill="1" applyBorder="1"/>
    <xf numFmtId="0" fontId="0" fillId="0" borderId="84" xfId="0" applyFont="1" applyBorder="1"/>
    <xf numFmtId="0" fontId="63" fillId="0" borderId="0" xfId="0" applyFont="1"/>
    <xf numFmtId="0" fontId="1" fillId="0" borderId="0" xfId="0" applyFont="1"/>
    <xf numFmtId="0" fontId="19" fillId="23" borderId="33" xfId="0" applyFont="1" applyFill="1" applyBorder="1"/>
    <xf numFmtId="0" fontId="19" fillId="23" borderId="34" xfId="0" applyFont="1" applyFill="1" applyBorder="1"/>
    <xf numFmtId="2" fontId="17" fillId="23" borderId="35" xfId="0" applyNumberFormat="1" applyFont="1" applyFill="1" applyBorder="1"/>
    <xf numFmtId="2" fontId="17" fillId="23" borderId="65" xfId="0" applyNumberFormat="1" applyFont="1" applyFill="1" applyBorder="1"/>
    <xf numFmtId="0" fontId="33" fillId="0" borderId="1" xfId="0" applyFont="1" applyFill="1" applyBorder="1" applyAlignment="1">
      <alignment horizontal="center"/>
    </xf>
    <xf numFmtId="0" fontId="33" fillId="0" borderId="56" xfId="0" applyFont="1" applyFill="1" applyBorder="1" applyAlignment="1">
      <alignment horizontal="center"/>
    </xf>
    <xf numFmtId="0" fontId="49" fillId="0" borderId="37" xfId="0" applyFont="1" applyFill="1" applyBorder="1"/>
    <xf numFmtId="0" fontId="35" fillId="0" borderId="10" xfId="0" applyFont="1" applyFill="1" applyBorder="1"/>
    <xf numFmtId="0" fontId="10" fillId="0" borderId="10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3" fontId="9" fillId="8" borderId="5" xfId="0" applyNumberFormat="1" applyFont="1" applyFill="1" applyBorder="1" applyAlignment="1">
      <alignment horizontal="center"/>
    </xf>
    <xf numFmtId="3" fontId="9" fillId="8" borderId="1" xfId="0" applyNumberFormat="1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56" xfId="0" applyFont="1" applyFill="1" applyBorder="1" applyAlignment="1">
      <alignment horizontal="center"/>
    </xf>
    <xf numFmtId="49" fontId="9" fillId="8" borderId="10" xfId="0" applyNumberFormat="1" applyFont="1" applyFill="1" applyBorder="1" applyAlignment="1">
      <alignment horizontal="center"/>
    </xf>
    <xf numFmtId="49" fontId="9" fillId="8" borderId="56" xfId="0" applyNumberFormat="1" applyFont="1" applyFill="1" applyBorder="1" applyAlignment="1">
      <alignment horizontal="center"/>
    </xf>
    <xf numFmtId="49" fontId="9" fillId="8" borderId="39" xfId="0" applyNumberFormat="1" applyFont="1" applyFill="1" applyBorder="1" applyAlignment="1">
      <alignment horizontal="center"/>
    </xf>
    <xf numFmtId="49" fontId="9" fillId="8" borderId="37" xfId="0" applyNumberFormat="1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49" fontId="50" fillId="8" borderId="17" xfId="0" applyNumberFormat="1" applyFont="1" applyFill="1" applyBorder="1" applyAlignment="1">
      <alignment horizontal="center"/>
    </xf>
    <xf numFmtId="49" fontId="13" fillId="8" borderId="17" xfId="0" applyNumberFormat="1" applyFont="1" applyFill="1" applyBorder="1" applyAlignment="1">
      <alignment horizontal="center"/>
    </xf>
    <xf numFmtId="49" fontId="13" fillId="8" borderId="8" xfId="0" applyNumberFormat="1" applyFont="1" applyFill="1" applyBorder="1" applyAlignment="1">
      <alignment horizontal="center"/>
    </xf>
    <xf numFmtId="0" fontId="9" fillId="8" borderId="7" xfId="0" applyFont="1" applyFill="1" applyBorder="1"/>
    <xf numFmtId="0" fontId="13" fillId="8" borderId="8" xfId="0" applyFont="1" applyFill="1" applyBorder="1"/>
    <xf numFmtId="4" fontId="34" fillId="8" borderId="18" xfId="0" applyNumberFormat="1" applyFont="1" applyFill="1" applyBorder="1" applyAlignment="1">
      <alignment horizontal="right"/>
    </xf>
    <xf numFmtId="3" fontId="34" fillId="8" borderId="18" xfId="0" applyNumberFormat="1" applyFont="1" applyFill="1" applyBorder="1" applyAlignment="1">
      <alignment horizontal="right"/>
    </xf>
    <xf numFmtId="49" fontId="51" fillId="8" borderId="19" xfId="0" applyNumberFormat="1" applyFont="1" applyFill="1" applyBorder="1" applyAlignment="1">
      <alignment horizontal="center"/>
    </xf>
    <xf numFmtId="49" fontId="51" fillId="8" borderId="8" xfId="0" applyNumberFormat="1" applyFont="1" applyFill="1" applyBorder="1" applyAlignment="1">
      <alignment horizontal="center"/>
    </xf>
    <xf numFmtId="0" fontId="13" fillId="8" borderId="53" xfId="0" applyFont="1" applyFill="1" applyBorder="1" applyAlignment="1">
      <alignment horizontal="center"/>
    </xf>
    <xf numFmtId="49" fontId="50" fillId="8" borderId="54" xfId="0" applyNumberFormat="1" applyFont="1" applyFill="1" applyBorder="1" applyAlignment="1">
      <alignment horizontal="center"/>
    </xf>
    <xf numFmtId="49" fontId="12" fillId="8" borderId="54" xfId="0" applyNumberFormat="1" applyFont="1" applyFill="1" applyBorder="1" applyAlignment="1">
      <alignment horizontal="center"/>
    </xf>
    <xf numFmtId="49" fontId="53" fillId="8" borderId="70" xfId="0" applyNumberFormat="1" applyFont="1" applyFill="1" applyBorder="1" applyAlignment="1">
      <alignment horizontal="center"/>
    </xf>
    <xf numFmtId="0" fontId="9" fillId="8" borderId="77" xfId="0" applyFont="1" applyFill="1" applyBorder="1"/>
    <xf numFmtId="0" fontId="13" fillId="8" borderId="70" xfId="0" applyFont="1" applyFill="1" applyBorder="1"/>
    <xf numFmtId="4" fontId="34" fillId="8" borderId="69" xfId="0" applyNumberFormat="1" applyFont="1" applyFill="1" applyBorder="1" applyAlignment="1">
      <alignment horizontal="right"/>
    </xf>
    <xf numFmtId="49" fontId="50" fillId="8" borderId="19" xfId="0" applyNumberFormat="1" applyFont="1" applyFill="1" applyBorder="1" applyAlignment="1">
      <alignment horizontal="center"/>
    </xf>
    <xf numFmtId="49" fontId="12" fillId="8" borderId="20" xfId="0" applyNumberFormat="1" applyFont="1" applyFill="1" applyBorder="1" applyAlignment="1">
      <alignment horizontal="center"/>
    </xf>
    <xf numFmtId="49" fontId="53" fillId="8" borderId="19" xfId="0" applyNumberFormat="1" applyFont="1" applyFill="1" applyBorder="1" applyAlignment="1">
      <alignment horizontal="center"/>
    </xf>
    <xf numFmtId="0" fontId="9" fillId="8" borderId="22" xfId="0" applyFont="1" applyFill="1" applyBorder="1"/>
    <xf numFmtId="0" fontId="13" fillId="8" borderId="20" xfId="0" applyFont="1" applyFill="1" applyBorder="1"/>
    <xf numFmtId="0" fontId="13" fillId="24" borderId="53" xfId="0" applyFont="1" applyFill="1" applyBorder="1" applyAlignment="1">
      <alignment horizontal="center"/>
    </xf>
    <xf numFmtId="49" fontId="9" fillId="24" borderId="70" xfId="0" applyNumberFormat="1" applyFont="1" applyFill="1" applyBorder="1" applyAlignment="1">
      <alignment horizontal="center"/>
    </xf>
    <xf numFmtId="49" fontId="9" fillId="24" borderId="54" xfId="0" applyNumberFormat="1" applyFont="1" applyFill="1" applyBorder="1" applyAlignment="1">
      <alignment horizontal="center"/>
    </xf>
    <xf numFmtId="0" fontId="9" fillId="24" borderId="77" xfId="0" applyFont="1" applyFill="1" applyBorder="1"/>
    <xf numFmtId="0" fontId="9" fillId="24" borderId="70" xfId="0" applyFont="1" applyFill="1" applyBorder="1"/>
    <xf numFmtId="4" fontId="34" fillId="24" borderId="69" xfId="0" applyNumberFormat="1" applyFont="1" applyFill="1" applyBorder="1" applyAlignment="1">
      <alignment horizontal="right"/>
    </xf>
    <xf numFmtId="3" fontId="34" fillId="24" borderId="69" xfId="0" applyNumberFormat="1" applyFont="1" applyFill="1" applyBorder="1" applyAlignment="1">
      <alignment horizontal="right"/>
    </xf>
    <xf numFmtId="0" fontId="13" fillId="24" borderId="16" xfId="0" applyFont="1" applyFill="1" applyBorder="1" applyAlignment="1">
      <alignment horizontal="center"/>
    </xf>
    <xf numFmtId="49" fontId="50" fillId="24" borderId="20" xfId="0" applyNumberFormat="1" applyFont="1" applyFill="1" applyBorder="1" applyAlignment="1">
      <alignment horizontal="center"/>
    </xf>
    <xf numFmtId="49" fontId="50" fillId="24" borderId="19" xfId="0" applyNumberFormat="1" applyFont="1" applyFill="1" applyBorder="1" applyAlignment="1">
      <alignment horizontal="center"/>
    </xf>
    <xf numFmtId="49" fontId="13" fillId="24" borderId="20" xfId="0" applyNumberFormat="1" applyFont="1" applyFill="1" applyBorder="1" applyAlignment="1">
      <alignment horizontal="center"/>
    </xf>
    <xf numFmtId="0" fontId="9" fillId="24" borderId="22" xfId="0" applyFont="1" applyFill="1" applyBorder="1"/>
    <xf numFmtId="0" fontId="13" fillId="24" borderId="20" xfId="0" applyFont="1" applyFill="1" applyBorder="1"/>
    <xf numFmtId="4" fontId="34" fillId="24" borderId="21" xfId="0" applyNumberFormat="1" applyFont="1" applyFill="1" applyBorder="1" applyAlignment="1">
      <alignment horizontal="right"/>
    </xf>
    <xf numFmtId="3" fontId="34" fillId="24" borderId="21" xfId="0" applyNumberFormat="1" applyFont="1" applyFill="1" applyBorder="1" applyAlignment="1">
      <alignment horizontal="right"/>
    </xf>
    <xf numFmtId="0" fontId="13" fillId="24" borderId="26" xfId="0" applyFont="1" applyFill="1" applyBorder="1" applyAlignment="1">
      <alignment horizontal="center"/>
    </xf>
    <xf numFmtId="4" fontId="34" fillId="24" borderId="18" xfId="0" applyNumberFormat="1" applyFont="1" applyFill="1" applyBorder="1" applyAlignment="1">
      <alignment horizontal="right"/>
    </xf>
    <xf numFmtId="3" fontId="34" fillId="24" borderId="18" xfId="0" applyNumberFormat="1" applyFont="1" applyFill="1" applyBorder="1" applyAlignment="1">
      <alignment horizontal="right"/>
    </xf>
    <xf numFmtId="0" fontId="13" fillId="8" borderId="26" xfId="0" applyFont="1" applyFill="1" applyBorder="1" applyAlignment="1">
      <alignment horizontal="center"/>
    </xf>
    <xf numFmtId="49" fontId="13" fillId="8" borderId="19" xfId="0" applyNumberFormat="1" applyFont="1" applyFill="1" applyBorder="1" applyAlignment="1">
      <alignment horizontal="center"/>
    </xf>
    <xf numFmtId="0" fontId="53" fillId="8" borderId="7" xfId="0" applyFont="1" applyFill="1" applyBorder="1"/>
    <xf numFmtId="3" fontId="40" fillId="8" borderId="18" xfId="0" applyNumberFormat="1" applyFont="1" applyFill="1" applyBorder="1" applyAlignment="1">
      <alignment horizontal="right"/>
    </xf>
    <xf numFmtId="3" fontId="34" fillId="6" borderId="54" xfId="0" applyNumberFormat="1" applyFont="1" applyFill="1" applyBorder="1" applyAlignment="1">
      <alignment horizontal="right"/>
    </xf>
    <xf numFmtId="3" fontId="34" fillId="6" borderId="19" xfId="0" applyNumberFormat="1" applyFont="1" applyFill="1" applyBorder="1" applyAlignment="1">
      <alignment horizontal="right"/>
    </xf>
    <xf numFmtId="0" fontId="32" fillId="10" borderId="19" xfId="0" applyFont="1" applyFill="1" applyBorder="1"/>
    <xf numFmtId="0" fontId="32" fillId="10" borderId="21" xfId="0" applyFont="1" applyFill="1" applyBorder="1"/>
    <xf numFmtId="0" fontId="32" fillId="0" borderId="19" xfId="0" applyFont="1" applyBorder="1"/>
    <xf numFmtId="0" fontId="32" fillId="0" borderId="21" xfId="0" applyFont="1" applyBorder="1"/>
    <xf numFmtId="0" fontId="32" fillId="0" borderId="28" xfId="0" applyFont="1" applyBorder="1"/>
    <xf numFmtId="0" fontId="32" fillId="0" borderId="31" xfId="0" applyFont="1" applyBorder="1"/>
    <xf numFmtId="3" fontId="32" fillId="0" borderId="19" xfId="0" applyNumberFormat="1" applyFont="1" applyFill="1" applyBorder="1"/>
    <xf numFmtId="3" fontId="32" fillId="0" borderId="19" xfId="0" applyNumberFormat="1" applyFont="1" applyBorder="1"/>
    <xf numFmtId="3" fontId="32" fillId="0" borderId="21" xfId="0" applyNumberFormat="1" applyFont="1" applyFill="1" applyBorder="1"/>
    <xf numFmtId="3" fontId="32" fillId="0" borderId="21" xfId="0" applyNumberFormat="1" applyFont="1" applyBorder="1"/>
    <xf numFmtId="49" fontId="12" fillId="8" borderId="17" xfId="0" applyNumberFormat="1" applyFont="1" applyFill="1" applyBorder="1" applyAlignment="1">
      <alignment horizontal="center"/>
    </xf>
    <xf numFmtId="49" fontId="53" fillId="8" borderId="17" xfId="0" applyNumberFormat="1" applyFont="1" applyFill="1" applyBorder="1" applyAlignment="1">
      <alignment horizontal="center"/>
    </xf>
    <xf numFmtId="0" fontId="53" fillId="8" borderId="8" xfId="0" applyFont="1" applyFill="1" applyBorder="1"/>
    <xf numFmtId="49" fontId="9" fillId="0" borderId="19" xfId="0" applyNumberFormat="1" applyFont="1" applyFill="1" applyBorder="1" applyAlignment="1">
      <alignment horizontal="center"/>
    </xf>
    <xf numFmtId="3" fontId="40" fillId="4" borderId="19" xfId="0" applyNumberFormat="1" applyFont="1" applyFill="1" applyBorder="1" applyAlignment="1">
      <alignment horizontal="right"/>
    </xf>
    <xf numFmtId="3" fontId="40" fillId="25" borderId="19" xfId="0" applyNumberFormat="1" applyFont="1" applyFill="1" applyBorder="1" applyAlignment="1">
      <alignment horizontal="right"/>
    </xf>
    <xf numFmtId="0" fontId="13" fillId="25" borderId="26" xfId="0" applyFont="1" applyFill="1" applyBorder="1" applyAlignment="1">
      <alignment horizontal="center"/>
    </xf>
    <xf numFmtId="49" fontId="50" fillId="25" borderId="19" xfId="0" applyNumberFormat="1" applyFont="1" applyFill="1" applyBorder="1" applyAlignment="1">
      <alignment horizontal="center"/>
    </xf>
    <xf numFmtId="49" fontId="53" fillId="25" borderId="19" xfId="0" applyNumberFormat="1" applyFont="1" applyFill="1" applyBorder="1" applyAlignment="1">
      <alignment horizontal="center"/>
    </xf>
    <xf numFmtId="49" fontId="13" fillId="25" borderId="19" xfId="0" applyNumberFormat="1" applyFont="1" applyFill="1" applyBorder="1" applyAlignment="1">
      <alignment horizontal="center"/>
    </xf>
    <xf numFmtId="0" fontId="13" fillId="25" borderId="22" xfId="0" applyFont="1" applyFill="1" applyBorder="1"/>
    <xf numFmtId="0" fontId="13" fillId="25" borderId="20" xfId="0" applyFont="1" applyFill="1" applyBorder="1"/>
    <xf numFmtId="3" fontId="34" fillId="25" borderId="19" xfId="0" applyNumberFormat="1" applyFont="1" applyFill="1" applyBorder="1" applyAlignment="1">
      <alignment horizontal="right"/>
    </xf>
    <xf numFmtId="0" fontId="13" fillId="4" borderId="16" xfId="0" applyFont="1" applyFill="1" applyBorder="1" applyAlignment="1">
      <alignment horizontal="center"/>
    </xf>
    <xf numFmtId="49" fontId="50" fillId="4" borderId="20" xfId="0" applyNumberFormat="1" applyFont="1" applyFill="1" applyBorder="1" applyAlignment="1">
      <alignment horizontal="center"/>
    </xf>
    <xf numFmtId="49" fontId="53" fillId="4" borderId="20" xfId="0" applyNumberFormat="1" applyFont="1" applyFill="1" applyBorder="1" applyAlignment="1">
      <alignment horizontal="center"/>
    </xf>
    <xf numFmtId="49" fontId="13" fillId="4" borderId="20" xfId="0" applyNumberFormat="1" applyFont="1" applyFill="1" applyBorder="1" applyAlignment="1">
      <alignment horizontal="center"/>
    </xf>
    <xf numFmtId="0" fontId="12" fillId="4" borderId="21" xfId="0" applyFont="1" applyFill="1" applyBorder="1"/>
    <xf numFmtId="0" fontId="53" fillId="4" borderId="20" xfId="0" applyFont="1" applyFill="1" applyBorder="1"/>
    <xf numFmtId="3" fontId="40" fillId="4" borderId="21" xfId="0" applyNumberFormat="1" applyFont="1" applyFill="1" applyBorder="1" applyAlignment="1">
      <alignment horizontal="right"/>
    </xf>
    <xf numFmtId="3" fontId="34" fillId="4" borderId="21" xfId="0" applyNumberFormat="1" applyFont="1" applyFill="1" applyBorder="1" applyAlignment="1">
      <alignment horizontal="right"/>
    </xf>
    <xf numFmtId="0" fontId="39" fillId="4" borderId="19" xfId="0" applyFont="1" applyFill="1" applyBorder="1"/>
    <xf numFmtId="0" fontId="39" fillId="4" borderId="21" xfId="0" applyFont="1" applyFill="1" applyBorder="1"/>
    <xf numFmtId="49" fontId="50" fillId="25" borderId="17" xfId="0" applyNumberFormat="1" applyFont="1" applyFill="1" applyBorder="1" applyAlignment="1">
      <alignment horizontal="center"/>
    </xf>
    <xf numFmtId="49" fontId="50" fillId="25" borderId="8" xfId="0" applyNumberFormat="1" applyFont="1" applyFill="1" applyBorder="1" applyAlignment="1">
      <alignment horizontal="center"/>
    </xf>
    <xf numFmtId="49" fontId="13" fillId="25" borderId="8" xfId="0" applyNumberFormat="1" applyFont="1" applyFill="1" applyBorder="1" applyAlignment="1">
      <alignment horizontal="center"/>
    </xf>
    <xf numFmtId="0" fontId="50" fillId="25" borderId="7" xfId="0" applyFont="1" applyFill="1" applyBorder="1"/>
    <xf numFmtId="0" fontId="50" fillId="25" borderId="8" xfId="0" applyFont="1" applyFill="1" applyBorder="1"/>
    <xf numFmtId="3" fontId="40" fillId="25" borderId="18" xfId="0" applyNumberFormat="1" applyFont="1" applyFill="1" applyBorder="1" applyAlignment="1">
      <alignment horizontal="right"/>
    </xf>
    <xf numFmtId="3" fontId="34" fillId="25" borderId="18" xfId="0" applyNumberFormat="1" applyFont="1" applyFill="1" applyBorder="1" applyAlignment="1">
      <alignment horizontal="right"/>
    </xf>
    <xf numFmtId="49" fontId="50" fillId="23" borderId="17" xfId="0" applyNumberFormat="1" applyFont="1" applyFill="1" applyBorder="1" applyAlignment="1">
      <alignment horizontal="center"/>
    </xf>
    <xf numFmtId="49" fontId="53" fillId="23" borderId="8" xfId="0" applyNumberFormat="1" applyFont="1" applyFill="1" applyBorder="1" applyAlignment="1">
      <alignment horizontal="center"/>
    </xf>
    <xf numFmtId="0" fontId="53" fillId="23" borderId="7" xfId="0" applyFont="1" applyFill="1" applyBorder="1"/>
    <xf numFmtId="0" fontId="53" fillId="23" borderId="8" xfId="0" applyFont="1" applyFill="1" applyBorder="1"/>
    <xf numFmtId="4" fontId="34" fillId="23" borderId="18" xfId="0" applyNumberFormat="1" applyFont="1" applyFill="1" applyBorder="1" applyAlignment="1">
      <alignment horizontal="right"/>
    </xf>
    <xf numFmtId="3" fontId="34" fillId="23" borderId="18" xfId="0" applyNumberFormat="1" applyFont="1" applyFill="1" applyBorder="1" applyAlignment="1">
      <alignment horizontal="right"/>
    </xf>
    <xf numFmtId="0" fontId="36" fillId="23" borderId="19" xfId="0" applyFont="1" applyFill="1" applyBorder="1"/>
    <xf numFmtId="0" fontId="36" fillId="23" borderId="21" xfId="0" applyFont="1" applyFill="1" applyBorder="1"/>
    <xf numFmtId="49" fontId="50" fillId="23" borderId="19" xfId="0" applyNumberFormat="1" applyFont="1" applyFill="1" applyBorder="1" applyAlignment="1">
      <alignment horizontal="center"/>
    </xf>
    <xf numFmtId="49" fontId="13" fillId="23" borderId="20" xfId="0" applyNumberFormat="1" applyFont="1" applyFill="1" applyBorder="1" applyAlignment="1">
      <alignment horizontal="center"/>
    </xf>
    <xf numFmtId="0" fontId="13" fillId="23" borderId="22" xfId="0" applyFont="1" applyFill="1" applyBorder="1"/>
    <xf numFmtId="0" fontId="13" fillId="23" borderId="20" xfId="0" applyFont="1" applyFill="1" applyBorder="1"/>
    <xf numFmtId="4" fontId="40" fillId="23" borderId="21" xfId="0" applyNumberFormat="1" applyFont="1" applyFill="1" applyBorder="1" applyAlignment="1">
      <alignment horizontal="right"/>
    </xf>
    <xf numFmtId="3" fontId="34" fillId="23" borderId="21" xfId="0" applyNumberFormat="1" applyFont="1" applyFill="1" applyBorder="1" applyAlignment="1">
      <alignment horizontal="right"/>
    </xf>
    <xf numFmtId="3" fontId="40" fillId="23" borderId="19" xfId="0" applyNumberFormat="1" applyFont="1" applyFill="1" applyBorder="1" applyAlignment="1">
      <alignment horizontal="right"/>
    </xf>
    <xf numFmtId="49" fontId="50" fillId="23" borderId="28" xfId="0" applyNumberFormat="1" applyFont="1" applyFill="1" applyBorder="1" applyAlignment="1">
      <alignment horizontal="center"/>
    </xf>
    <xf numFmtId="49" fontId="50" fillId="23" borderId="29" xfId="0" applyNumberFormat="1" applyFont="1" applyFill="1" applyBorder="1" applyAlignment="1">
      <alignment horizontal="center"/>
    </xf>
    <xf numFmtId="49" fontId="13" fillId="23" borderId="29" xfId="0" applyNumberFormat="1" applyFont="1" applyFill="1" applyBorder="1" applyAlignment="1">
      <alignment horizontal="center"/>
    </xf>
    <xf numFmtId="0" fontId="13" fillId="23" borderId="30" xfId="0" applyFont="1" applyFill="1" applyBorder="1"/>
    <xf numFmtId="0" fontId="13" fillId="23" borderId="29" xfId="0" applyFont="1" applyFill="1" applyBorder="1"/>
    <xf numFmtId="4" fontId="40" fillId="23" borderId="31" xfId="0" applyNumberFormat="1" applyFont="1" applyFill="1" applyBorder="1" applyAlignment="1">
      <alignment horizontal="right"/>
    </xf>
    <xf numFmtId="3" fontId="34" fillId="23" borderId="31" xfId="0" applyNumberFormat="1" applyFont="1" applyFill="1" applyBorder="1" applyAlignment="1">
      <alignment horizontal="right"/>
    </xf>
    <xf numFmtId="3" fontId="40" fillId="23" borderId="28" xfId="0" applyNumberFormat="1" applyFont="1" applyFill="1" applyBorder="1" applyAlignment="1">
      <alignment horizontal="right"/>
    </xf>
    <xf numFmtId="49" fontId="50" fillId="23" borderId="54" xfId="0" applyNumberFormat="1" applyFont="1" applyFill="1" applyBorder="1" applyAlignment="1">
      <alignment horizontal="center"/>
    </xf>
    <xf numFmtId="49" fontId="50" fillId="23" borderId="70" xfId="0" applyNumberFormat="1" applyFont="1" applyFill="1" applyBorder="1" applyAlignment="1">
      <alignment horizontal="center"/>
    </xf>
    <xf numFmtId="49" fontId="13" fillId="23" borderId="70" xfId="0" applyNumberFormat="1" applyFont="1" applyFill="1" applyBorder="1" applyAlignment="1">
      <alignment horizontal="center"/>
    </xf>
    <xf numFmtId="0" fontId="13" fillId="23" borderId="77" xfId="0" applyFont="1" applyFill="1" applyBorder="1"/>
    <xf numFmtId="0" fontId="13" fillId="23" borderId="70" xfId="0" applyFont="1" applyFill="1" applyBorder="1"/>
    <xf numFmtId="4" fontId="40" fillId="23" borderId="69" xfId="0" applyNumberFormat="1" applyFont="1" applyFill="1" applyBorder="1" applyAlignment="1">
      <alignment horizontal="right"/>
    </xf>
    <xf numFmtId="3" fontId="34" fillId="23" borderId="69" xfId="0" applyNumberFormat="1" applyFont="1" applyFill="1" applyBorder="1" applyAlignment="1">
      <alignment horizontal="right"/>
    </xf>
    <xf numFmtId="3" fontId="40" fillId="23" borderId="54" xfId="0" applyNumberFormat="1" applyFont="1" applyFill="1" applyBorder="1" applyAlignment="1">
      <alignment horizontal="right"/>
    </xf>
    <xf numFmtId="49" fontId="50" fillId="23" borderId="8" xfId="0" applyNumberFormat="1" applyFont="1" applyFill="1" applyBorder="1" applyAlignment="1">
      <alignment horizontal="center"/>
    </xf>
    <xf numFmtId="49" fontId="13" fillId="23" borderId="8" xfId="0" applyNumberFormat="1" applyFont="1" applyFill="1" applyBorder="1" applyAlignment="1">
      <alignment horizontal="center"/>
    </xf>
    <xf numFmtId="0" fontId="13" fillId="23" borderId="7" xfId="0" applyFont="1" applyFill="1" applyBorder="1"/>
    <xf numFmtId="0" fontId="13" fillId="23" borderId="8" xfId="0" applyFont="1" applyFill="1" applyBorder="1"/>
    <xf numFmtId="4" fontId="40" fillId="23" borderId="18" xfId="0" applyNumberFormat="1" applyFont="1" applyFill="1" applyBorder="1" applyAlignment="1">
      <alignment horizontal="right"/>
    </xf>
    <xf numFmtId="0" fontId="39" fillId="23" borderId="19" xfId="0" applyFont="1" applyFill="1" applyBorder="1"/>
    <xf numFmtId="0" fontId="39" fillId="23" borderId="21" xfId="0" applyFont="1" applyFill="1" applyBorder="1"/>
    <xf numFmtId="3" fontId="11" fillId="23" borderId="19" xfId="0" applyNumberFormat="1" applyFont="1" applyFill="1" applyBorder="1" applyAlignment="1">
      <alignment horizontal="right"/>
    </xf>
    <xf numFmtId="4" fontId="34" fillId="23" borderId="31" xfId="0" applyNumberFormat="1" applyFont="1" applyFill="1" applyBorder="1" applyAlignment="1">
      <alignment horizontal="right"/>
    </xf>
    <xf numFmtId="0" fontId="33" fillId="0" borderId="2" xfId="0" applyFont="1" applyFill="1" applyBorder="1" applyAlignment="1">
      <alignment horizontal="center"/>
    </xf>
    <xf numFmtId="0" fontId="49" fillId="0" borderId="30" xfId="0" applyFont="1" applyFill="1" applyBorder="1"/>
    <xf numFmtId="0" fontId="0" fillId="0" borderId="39" xfId="0" applyFill="1" applyBorder="1"/>
    <xf numFmtId="0" fontId="32" fillId="0" borderId="44" xfId="0" applyFont="1" applyFill="1" applyBorder="1"/>
    <xf numFmtId="0" fontId="32" fillId="0" borderId="52" xfId="0" applyFont="1" applyFill="1" applyBorder="1"/>
    <xf numFmtId="0" fontId="33" fillId="0" borderId="36" xfId="0" applyFont="1" applyFill="1" applyBorder="1" applyAlignment="1">
      <alignment horizontal="center"/>
    </xf>
    <xf numFmtId="0" fontId="33" fillId="0" borderId="57" xfId="0" applyFont="1" applyFill="1" applyBorder="1" applyAlignment="1">
      <alignment horizontal="center"/>
    </xf>
    <xf numFmtId="0" fontId="32" fillId="0" borderId="39" xfId="0" applyFont="1" applyFill="1" applyBorder="1"/>
    <xf numFmtId="0" fontId="39" fillId="0" borderId="60" xfId="0" applyFont="1" applyBorder="1"/>
    <xf numFmtId="0" fontId="12" fillId="24" borderId="21" xfId="0" applyFont="1" applyFill="1" applyBorder="1"/>
    <xf numFmtId="3" fontId="15" fillId="24" borderId="20" xfId="0" applyNumberFormat="1" applyFont="1" applyFill="1" applyBorder="1" applyAlignment="1">
      <alignment horizontal="right"/>
    </xf>
    <xf numFmtId="2" fontId="17" fillId="24" borderId="19" xfId="0" applyNumberFormat="1" applyFont="1" applyFill="1" applyBorder="1" applyAlignment="1">
      <alignment horizontal="center"/>
    </xf>
    <xf numFmtId="1" fontId="17" fillId="24" borderId="19" xfId="0" applyNumberFormat="1" applyFont="1" applyFill="1" applyBorder="1"/>
    <xf numFmtId="0" fontId="12" fillId="24" borderId="69" xfId="0" applyFont="1" applyFill="1" applyBorder="1"/>
    <xf numFmtId="3" fontId="12" fillId="24" borderId="70" xfId="0" applyNumberFormat="1" applyFont="1" applyFill="1" applyBorder="1" applyAlignment="1">
      <alignment horizontal="right"/>
    </xf>
    <xf numFmtId="2" fontId="17" fillId="24" borderId="54" xfId="0" applyNumberFormat="1" applyFont="1" applyFill="1" applyBorder="1" applyAlignment="1">
      <alignment horizontal="center"/>
    </xf>
    <xf numFmtId="1" fontId="17" fillId="24" borderId="54" xfId="0" applyNumberFormat="1" applyFont="1" applyFill="1" applyBorder="1"/>
    <xf numFmtId="0" fontId="39" fillId="24" borderId="54" xfId="0" applyFont="1" applyFill="1" applyBorder="1"/>
    <xf numFmtId="0" fontId="39" fillId="24" borderId="69" xfId="0" applyFont="1" applyFill="1" applyBorder="1"/>
    <xf numFmtId="0" fontId="39" fillId="24" borderId="19" xfId="0" applyFont="1" applyFill="1" applyBorder="1"/>
    <xf numFmtId="0" fontId="12" fillId="24" borderId="30" xfId="0" applyFont="1" applyFill="1" applyBorder="1"/>
    <xf numFmtId="4" fontId="55" fillId="24" borderId="30" xfId="0" applyNumberFormat="1" applyFont="1" applyFill="1" applyBorder="1" applyAlignment="1">
      <alignment horizontal="right"/>
    </xf>
    <xf numFmtId="2" fontId="17" fillId="24" borderId="32" xfId="0" applyNumberFormat="1" applyFont="1" applyFill="1" applyBorder="1" applyAlignment="1">
      <alignment horizontal="center"/>
    </xf>
    <xf numFmtId="1" fontId="17" fillId="24" borderId="32" xfId="0" applyNumberFormat="1" applyFont="1" applyFill="1" applyBorder="1"/>
    <xf numFmtId="3" fontId="36" fillId="24" borderId="32" xfId="0" applyNumberFormat="1" applyFont="1" applyFill="1" applyBorder="1"/>
    <xf numFmtId="3" fontId="36" fillId="24" borderId="60" xfId="0" applyNumberFormat="1" applyFont="1" applyFill="1" applyBorder="1"/>
    <xf numFmtId="1" fontId="17" fillId="6" borderId="19" xfId="0" applyNumberFormat="1" applyFont="1" applyFill="1" applyBorder="1"/>
    <xf numFmtId="1" fontId="16" fillId="6" borderId="54" xfId="0" applyNumberFormat="1" applyFont="1" applyFill="1" applyBorder="1"/>
    <xf numFmtId="1" fontId="17" fillId="6" borderId="32" xfId="0" applyNumberFormat="1" applyFont="1" applyFill="1" applyBorder="1"/>
    <xf numFmtId="1" fontId="34" fillId="11" borderId="19" xfId="0" applyNumberFormat="1" applyFont="1" applyFill="1" applyBorder="1"/>
    <xf numFmtId="3" fontId="36" fillId="20" borderId="30" xfId="0" applyNumberFormat="1" applyFont="1" applyFill="1" applyBorder="1"/>
    <xf numFmtId="49" fontId="14" fillId="24" borderId="54" xfId="0" applyNumberFormat="1" applyFont="1" applyFill="1" applyBorder="1" applyAlignment="1">
      <alignment horizontal="center"/>
    </xf>
    <xf numFmtId="49" fontId="11" fillId="24" borderId="54" xfId="0" applyNumberFormat="1" applyFont="1" applyFill="1" applyBorder="1" applyAlignment="1">
      <alignment horizontal="center"/>
    </xf>
    <xf numFmtId="0" fontId="10" fillId="24" borderId="77" xfId="0" applyFont="1" applyFill="1" applyBorder="1"/>
    <xf numFmtId="3" fontId="10" fillId="24" borderId="70" xfId="0" applyNumberFormat="1" applyFont="1" applyFill="1" applyBorder="1" applyAlignment="1">
      <alignment horizontal="right"/>
    </xf>
    <xf numFmtId="2" fontId="36" fillId="24" borderId="54" xfId="0" applyNumberFormat="1" applyFont="1" applyFill="1" applyBorder="1"/>
    <xf numFmtId="0" fontId="32" fillId="24" borderId="55" xfId="0" applyFont="1" applyFill="1" applyBorder="1"/>
    <xf numFmtId="0" fontId="10" fillId="24" borderId="22" xfId="0" applyFont="1" applyFill="1" applyBorder="1"/>
    <xf numFmtId="3" fontId="10" fillId="24" borderId="20" xfId="0" applyNumberFormat="1" applyFont="1" applyFill="1" applyBorder="1" applyAlignment="1">
      <alignment horizontal="right"/>
    </xf>
    <xf numFmtId="0" fontId="39" fillId="24" borderId="21" xfId="0" applyFont="1" applyFill="1" applyBorder="1"/>
    <xf numFmtId="0" fontId="32" fillId="24" borderId="44" xfId="0" applyFont="1" applyFill="1" applyBorder="1"/>
    <xf numFmtId="49" fontId="10" fillId="24" borderId="19" xfId="0" applyNumberFormat="1" applyFont="1" applyFill="1" applyBorder="1" applyAlignment="1">
      <alignment horizontal="center"/>
    </xf>
    <xf numFmtId="0" fontId="40" fillId="24" borderId="19" xfId="0" applyFont="1" applyFill="1" applyBorder="1"/>
    <xf numFmtId="0" fontId="13" fillId="23" borderId="26" xfId="0" applyFont="1" applyFill="1" applyBorder="1" applyAlignment="1">
      <alignment horizontal="center"/>
    </xf>
    <xf numFmtId="49" fontId="11" fillId="23" borderId="19" xfId="0" applyNumberFormat="1" applyFont="1" applyFill="1" applyBorder="1" applyAlignment="1">
      <alignment horizontal="center"/>
    </xf>
    <xf numFmtId="0" fontId="11" fillId="23" borderId="22" xfId="0" applyFont="1" applyFill="1" applyBorder="1"/>
    <xf numFmtId="3" fontId="11" fillId="23" borderId="20" xfId="0" applyNumberFormat="1" applyFont="1" applyFill="1" applyBorder="1" applyAlignment="1">
      <alignment horizontal="right"/>
    </xf>
    <xf numFmtId="0" fontId="34" fillId="23" borderId="19" xfId="0" applyFont="1" applyFill="1" applyBorder="1"/>
    <xf numFmtId="0" fontId="40" fillId="23" borderId="19" xfId="0" applyFont="1" applyFill="1" applyBorder="1"/>
    <xf numFmtId="0" fontId="13" fillId="23" borderId="27" xfId="0" applyFont="1" applyFill="1" applyBorder="1" applyAlignment="1">
      <alignment horizontal="center"/>
    </xf>
    <xf numFmtId="49" fontId="14" fillId="23" borderId="32" xfId="0" applyNumberFormat="1" applyFont="1" applyFill="1" applyBorder="1" applyAlignment="1">
      <alignment horizontal="center"/>
    </xf>
    <xf numFmtId="49" fontId="11" fillId="23" borderId="32" xfId="0" applyNumberFormat="1" applyFont="1" applyFill="1" applyBorder="1" applyAlignment="1">
      <alignment horizontal="center"/>
    </xf>
    <xf numFmtId="0" fontId="14" fillId="23" borderId="50" xfId="0" applyFont="1" applyFill="1" applyBorder="1"/>
    <xf numFmtId="3" fontId="14" fillId="23" borderId="51" xfId="0" applyNumberFormat="1" applyFont="1" applyFill="1" applyBorder="1" applyAlignment="1">
      <alignment horizontal="right"/>
    </xf>
    <xf numFmtId="2" fontId="34" fillId="23" borderId="32" xfId="0" applyNumberFormat="1" applyFont="1" applyFill="1" applyBorder="1"/>
    <xf numFmtId="0" fontId="17" fillId="23" borderId="32" xfId="0" applyFont="1" applyFill="1" applyBorder="1"/>
    <xf numFmtId="0" fontId="39" fillId="23" borderId="32" xfId="0" applyFont="1" applyFill="1" applyBorder="1"/>
    <xf numFmtId="0" fontId="39" fillId="23" borderId="60" xfId="0" applyFont="1" applyFill="1" applyBorder="1"/>
    <xf numFmtId="0" fontId="39" fillId="6" borderId="54" xfId="0" applyFont="1" applyFill="1" applyBorder="1"/>
    <xf numFmtId="0" fontId="34" fillId="6" borderId="19" xfId="0" applyFont="1" applyFill="1" applyBorder="1"/>
    <xf numFmtId="0" fontId="40" fillId="6" borderId="19" xfId="0" applyFont="1" applyFill="1" applyBorder="1"/>
    <xf numFmtId="0" fontId="13" fillId="13" borderId="26" xfId="0" applyFont="1" applyFill="1" applyBorder="1" applyAlignment="1">
      <alignment horizontal="center"/>
    </xf>
    <xf numFmtId="49" fontId="14" fillId="13" borderId="19" xfId="0" applyNumberFormat="1" applyFont="1" applyFill="1" applyBorder="1" applyAlignment="1">
      <alignment horizontal="center"/>
    </xf>
    <xf numFmtId="49" fontId="11" fillId="13" borderId="19" xfId="0" applyNumberFormat="1" applyFont="1" applyFill="1" applyBorder="1" applyAlignment="1">
      <alignment horizontal="center"/>
    </xf>
    <xf numFmtId="0" fontId="10" fillId="13" borderId="22" xfId="0" applyFont="1" applyFill="1" applyBorder="1"/>
    <xf numFmtId="3" fontId="10" fillId="13" borderId="20" xfId="0" applyNumberFormat="1" applyFont="1" applyFill="1" applyBorder="1" applyAlignment="1">
      <alignment horizontal="right"/>
    </xf>
    <xf numFmtId="2" fontId="40" fillId="13" borderId="19" xfId="0" applyNumberFormat="1" applyFont="1" applyFill="1" applyBorder="1"/>
    <xf numFmtId="0" fontId="34" fillId="13" borderId="19" xfId="0" applyFont="1" applyFill="1" applyBorder="1"/>
    <xf numFmtId="0" fontId="39" fillId="13" borderId="19" xfId="0" applyFont="1" applyFill="1" applyBorder="1"/>
    <xf numFmtId="0" fontId="39" fillId="13" borderId="21" xfId="0" applyFont="1" applyFill="1" applyBorder="1"/>
    <xf numFmtId="0" fontId="32" fillId="13" borderId="44" xfId="0" applyFont="1" applyFill="1" applyBorder="1"/>
    <xf numFmtId="49" fontId="13" fillId="23" borderId="19" xfId="0" applyNumberFormat="1" applyFont="1" applyFill="1" applyBorder="1" applyAlignment="1">
      <alignment horizontal="center"/>
    </xf>
    <xf numFmtId="49" fontId="51" fillId="23" borderId="19" xfId="0" applyNumberFormat="1" applyFont="1" applyFill="1" applyBorder="1" applyAlignment="1">
      <alignment horizontal="center"/>
    </xf>
    <xf numFmtId="49" fontId="51" fillId="23" borderId="8" xfId="0" applyNumberFormat="1" applyFont="1" applyFill="1" applyBorder="1" applyAlignment="1">
      <alignment horizontal="center"/>
    </xf>
    <xf numFmtId="0" fontId="51" fillId="23" borderId="7" xfId="0" applyFont="1" applyFill="1" applyBorder="1"/>
    <xf numFmtId="0" fontId="9" fillId="23" borderId="7" xfId="0" applyFont="1" applyFill="1" applyBorder="1"/>
    <xf numFmtId="3" fontId="34" fillId="11" borderId="19" xfId="0" applyNumberFormat="1" applyFont="1" applyFill="1" applyBorder="1" applyAlignment="1">
      <alignment horizontal="right"/>
    </xf>
    <xf numFmtId="3" fontId="40" fillId="11" borderId="54" xfId="0" applyNumberFormat="1" applyFont="1" applyFill="1" applyBorder="1" applyAlignment="1">
      <alignment horizontal="right"/>
    </xf>
    <xf numFmtId="3" fontId="40" fillId="11" borderId="69" xfId="0" applyNumberFormat="1" applyFont="1" applyFill="1" applyBorder="1" applyAlignment="1">
      <alignment horizontal="right"/>
    </xf>
    <xf numFmtId="0" fontId="17" fillId="11" borderId="32" xfId="0" applyFont="1" applyFill="1" applyBorder="1"/>
    <xf numFmtId="0" fontId="11" fillId="0" borderId="44" xfId="0" applyFont="1" applyFill="1" applyBorder="1"/>
    <xf numFmtId="3" fontId="11" fillId="23" borderId="44" xfId="0" applyNumberFormat="1" applyFont="1" applyFill="1" applyBorder="1" applyAlignment="1">
      <alignment horizontal="right"/>
    </xf>
    <xf numFmtId="3" fontId="11" fillId="0" borderId="44" xfId="0" applyNumberFormat="1" applyFont="1" applyFill="1" applyBorder="1"/>
    <xf numFmtId="3" fontId="32" fillId="0" borderId="44" xfId="0" applyNumberFormat="1" applyFont="1" applyFill="1" applyBorder="1"/>
    <xf numFmtId="0" fontId="32" fillId="4" borderId="44" xfId="0" applyFont="1" applyFill="1" applyBorder="1"/>
    <xf numFmtId="0" fontId="33" fillId="23" borderId="44" xfId="0" applyFont="1" applyFill="1" applyBorder="1"/>
    <xf numFmtId="3" fontId="40" fillId="23" borderId="44" xfId="0" applyNumberFormat="1" applyFont="1" applyFill="1" applyBorder="1" applyAlignment="1">
      <alignment horizontal="right"/>
    </xf>
    <xf numFmtId="3" fontId="40" fillId="23" borderId="68" xfId="0" applyNumberFormat="1" applyFont="1" applyFill="1" applyBorder="1" applyAlignment="1">
      <alignment horizontal="right"/>
    </xf>
    <xf numFmtId="3" fontId="40" fillId="23" borderId="55" xfId="0" applyNumberFormat="1" applyFont="1" applyFill="1" applyBorder="1" applyAlignment="1">
      <alignment horizontal="right"/>
    </xf>
    <xf numFmtId="0" fontId="32" fillId="23" borderId="44" xfId="0" applyFont="1" applyFill="1" applyBorder="1"/>
    <xf numFmtId="4" fontId="13" fillId="20" borderId="56" xfId="0" applyNumberFormat="1" applyFont="1" applyFill="1" applyBorder="1" applyAlignment="1">
      <alignment horizontal="right"/>
    </xf>
    <xf numFmtId="0" fontId="0" fillId="20" borderId="0" xfId="0" applyFont="1" applyFill="1" applyBorder="1"/>
    <xf numFmtId="0" fontId="0" fillId="20" borderId="57" xfId="0" applyFont="1" applyFill="1" applyBorder="1"/>
    <xf numFmtId="0" fontId="39" fillId="0" borderId="44" xfId="0" applyFont="1" applyFill="1" applyBorder="1"/>
    <xf numFmtId="0" fontId="39" fillId="24" borderId="44" xfId="0" applyFont="1" applyFill="1" applyBorder="1"/>
    <xf numFmtId="0" fontId="32" fillId="0" borderId="21" xfId="0" applyFont="1" applyBorder="1" applyAlignment="1">
      <alignment horizontal="center"/>
    </xf>
    <xf numFmtId="2" fontId="32" fillId="0" borderId="32" xfId="0" applyNumberFormat="1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0" fillId="11" borderId="24" xfId="0" applyFont="1" applyFill="1" applyBorder="1"/>
    <xf numFmtId="0" fontId="1" fillId="6" borderId="22" xfId="0" applyFont="1" applyFill="1" applyBorder="1" applyAlignment="1">
      <alignment horizontal="center"/>
    </xf>
    <xf numFmtId="0" fontId="27" fillId="6" borderId="22" xfId="0" applyFont="1" applyFill="1" applyBorder="1"/>
    <xf numFmtId="0" fontId="1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0" fillId="0" borderId="25" xfId="0" applyBorder="1"/>
    <xf numFmtId="0" fontId="0" fillId="11" borderId="47" xfId="0" applyFill="1" applyBorder="1"/>
    <xf numFmtId="2" fontId="10" fillId="0" borderId="23" xfId="0" applyNumberFormat="1" applyFont="1" applyFill="1" applyBorder="1" applyAlignment="1">
      <alignment horizontal="center"/>
    </xf>
    <xf numFmtId="2" fontId="10" fillId="23" borderId="19" xfId="0" applyNumberFormat="1" applyFont="1" applyFill="1" applyBorder="1" applyAlignment="1">
      <alignment horizontal="center"/>
    </xf>
    <xf numFmtId="0" fontId="50" fillId="8" borderId="21" xfId="0" applyFont="1" applyFill="1" applyBorder="1"/>
    <xf numFmtId="3" fontId="15" fillId="8" borderId="20" xfId="0" applyNumberFormat="1" applyFont="1" applyFill="1" applyBorder="1" applyAlignment="1">
      <alignment horizontal="right"/>
    </xf>
    <xf numFmtId="2" fontId="40" fillId="8" borderId="19" xfId="0" applyNumberFormat="1" applyFont="1" applyFill="1" applyBorder="1"/>
    <xf numFmtId="0" fontId="34" fillId="8" borderId="19" xfId="0" applyFont="1" applyFill="1" applyBorder="1"/>
    <xf numFmtId="1" fontId="34" fillId="8" borderId="19" xfId="0" applyNumberFormat="1" applyFont="1" applyFill="1" applyBorder="1"/>
    <xf numFmtId="0" fontId="0" fillId="0" borderId="36" xfId="0" applyFill="1" applyBorder="1"/>
    <xf numFmtId="0" fontId="48" fillId="6" borderId="62" xfId="0" applyFont="1" applyFill="1" applyBorder="1" applyAlignment="1">
      <alignment horizontal="center"/>
    </xf>
    <xf numFmtId="0" fontId="39" fillId="3" borderId="21" xfId="0" applyFont="1" applyFill="1" applyBorder="1" applyAlignment="1">
      <alignment horizontal="center"/>
    </xf>
    <xf numFmtId="0" fontId="39" fillId="3" borderId="60" xfId="0" applyFont="1" applyFill="1" applyBorder="1" applyAlignment="1">
      <alignment horizontal="center"/>
    </xf>
    <xf numFmtId="0" fontId="32" fillId="0" borderId="19" xfId="0" applyFont="1" applyFill="1" applyBorder="1" applyAlignment="1">
      <alignment horizontal="center"/>
    </xf>
    <xf numFmtId="0" fontId="32" fillId="0" borderId="53" xfId="0" applyFont="1" applyFill="1" applyBorder="1"/>
    <xf numFmtId="0" fontId="32" fillId="0" borderId="55" xfId="0" applyFont="1" applyFill="1" applyBorder="1"/>
    <xf numFmtId="0" fontId="32" fillId="0" borderId="26" xfId="0" applyFont="1" applyFill="1" applyBorder="1" applyAlignment="1">
      <alignment horizontal="center"/>
    </xf>
    <xf numFmtId="0" fontId="32" fillId="0" borderId="44" xfId="0" applyFont="1" applyFill="1" applyBorder="1" applyAlignment="1">
      <alignment horizontal="center"/>
    </xf>
    <xf numFmtId="0" fontId="32" fillId="3" borderId="26" xfId="0" applyFont="1" applyFill="1" applyBorder="1" applyAlignment="1">
      <alignment horizontal="center"/>
    </xf>
    <xf numFmtId="0" fontId="32" fillId="3" borderId="44" xfId="0" applyFont="1" applyFill="1" applyBorder="1" applyAlignment="1">
      <alignment horizontal="center"/>
    </xf>
    <xf numFmtId="0" fontId="32" fillId="3" borderId="27" xfId="0" applyFont="1" applyFill="1" applyBorder="1" applyAlignment="1">
      <alignment horizontal="center"/>
    </xf>
    <xf numFmtId="0" fontId="32" fillId="3" borderId="52" xfId="0" applyFont="1" applyFill="1" applyBorder="1" applyAlignment="1">
      <alignment horizontal="center"/>
    </xf>
    <xf numFmtId="0" fontId="25" fillId="17" borderId="2" xfId="0" applyFont="1" applyFill="1" applyBorder="1" applyAlignment="1">
      <alignment horizontal="center"/>
    </xf>
    <xf numFmtId="0" fontId="25" fillId="17" borderId="78" xfId="0" applyFont="1" applyFill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17" fillId="0" borderId="53" xfId="0" applyFont="1" applyBorder="1"/>
    <xf numFmtId="0" fontId="17" fillId="0" borderId="26" xfId="0" applyFont="1" applyBorder="1"/>
    <xf numFmtId="0" fontId="34" fillId="3" borderId="26" xfId="0" applyFont="1" applyFill="1" applyBorder="1"/>
    <xf numFmtId="0" fontId="40" fillId="0" borderId="27" xfId="0" applyFont="1" applyBorder="1"/>
    <xf numFmtId="0" fontId="48" fillId="6" borderId="31" xfId="0" applyFont="1" applyFill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10" fillId="0" borderId="44" xfId="0" applyFont="1" applyFill="1" applyBorder="1" applyAlignment="1">
      <alignment horizontal="center"/>
    </xf>
    <xf numFmtId="0" fontId="17" fillId="6" borderId="56" xfId="0" applyFont="1" applyFill="1" applyBorder="1"/>
    <xf numFmtId="0" fontId="17" fillId="0" borderId="56" xfId="0" applyFont="1" applyBorder="1"/>
    <xf numFmtId="0" fontId="34" fillId="0" borderId="27" xfId="0" applyFont="1" applyBorder="1"/>
    <xf numFmtId="0" fontId="10" fillId="0" borderId="43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65" xfId="0" applyFont="1" applyFill="1" applyBorder="1"/>
    <xf numFmtId="0" fontId="39" fillId="0" borderId="47" xfId="0" applyFont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52" xfId="0" applyFont="1" applyFill="1" applyBorder="1" applyAlignment="1">
      <alignment horizontal="center"/>
    </xf>
    <xf numFmtId="0" fontId="0" fillId="0" borderId="21" xfId="0" applyFont="1" applyBorder="1"/>
    <xf numFmtId="0" fontId="0" fillId="3" borderId="21" xfId="0" applyFont="1" applyFill="1" applyBorder="1"/>
    <xf numFmtId="0" fontId="27" fillId="0" borderId="21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3" borderId="60" xfId="0" applyFont="1" applyFill="1" applyBorder="1" applyAlignment="1">
      <alignment horizontal="center"/>
    </xf>
    <xf numFmtId="0" fontId="39" fillId="3" borderId="26" xfId="0" applyFont="1" applyFill="1" applyBorder="1"/>
    <xf numFmtId="0" fontId="48" fillId="0" borderId="26" xfId="0" applyFont="1" applyBorder="1"/>
    <xf numFmtId="0" fontId="36" fillId="3" borderId="64" xfId="0" applyFont="1" applyFill="1" applyBorder="1"/>
    <xf numFmtId="0" fontId="27" fillId="0" borderId="69" xfId="0" applyFont="1" applyBorder="1" applyAlignment="1">
      <alignment horizontal="center"/>
    </xf>
    <xf numFmtId="0" fontId="40" fillId="0" borderId="47" xfId="0" applyFont="1" applyBorder="1" applyAlignment="1">
      <alignment horizontal="center"/>
    </xf>
    <xf numFmtId="0" fontId="0" fillId="3" borderId="60" xfId="0" applyFont="1" applyFill="1" applyBorder="1"/>
    <xf numFmtId="0" fontId="17" fillId="0" borderId="46" xfId="0" applyFont="1" applyBorder="1"/>
    <xf numFmtId="0" fontId="28" fillId="6" borderId="62" xfId="0" applyFont="1" applyFill="1" applyBorder="1" applyAlignment="1">
      <alignment horizontal="center"/>
    </xf>
    <xf numFmtId="0" fontId="36" fillId="19" borderId="21" xfId="0" applyFont="1" applyFill="1" applyBorder="1" applyAlignment="1">
      <alignment horizontal="center"/>
    </xf>
    <xf numFmtId="0" fontId="36" fillId="19" borderId="60" xfId="0" applyFont="1" applyFill="1" applyBorder="1" applyAlignment="1">
      <alignment horizontal="center"/>
    </xf>
    <xf numFmtId="0" fontId="32" fillId="0" borderId="26" xfId="0" applyFont="1" applyFill="1" applyBorder="1"/>
    <xf numFmtId="0" fontId="0" fillId="0" borderId="47" xfId="0" applyFont="1" applyBorder="1"/>
    <xf numFmtId="0" fontId="0" fillId="0" borderId="60" xfId="0" applyFont="1" applyBorder="1"/>
    <xf numFmtId="0" fontId="14" fillId="6" borderId="56" xfId="0" applyFont="1" applyFill="1" applyBorder="1"/>
    <xf numFmtId="0" fontId="14" fillId="6" borderId="0" xfId="0" applyFont="1" applyFill="1" applyBorder="1"/>
    <xf numFmtId="0" fontId="0" fillId="6" borderId="64" xfId="0" applyFill="1" applyBorder="1"/>
    <xf numFmtId="0" fontId="0" fillId="6" borderId="68" xfId="0" applyFill="1" applyBorder="1"/>
    <xf numFmtId="0" fontId="0" fillId="6" borderId="31" xfId="0" applyFill="1" applyBorder="1"/>
    <xf numFmtId="0" fontId="25" fillId="17" borderId="64" xfId="0" applyFont="1" applyFill="1" applyBorder="1" applyAlignment="1">
      <alignment horizontal="center"/>
    </xf>
    <xf numFmtId="0" fontId="25" fillId="17" borderId="31" xfId="0" applyFont="1" applyFill="1" applyBorder="1" applyAlignment="1">
      <alignment horizontal="center"/>
    </xf>
    <xf numFmtId="0" fontId="25" fillId="17" borderId="32" xfId="0" applyFont="1" applyFill="1" applyBorder="1" applyAlignment="1">
      <alignment horizontal="center"/>
    </xf>
    <xf numFmtId="0" fontId="25" fillId="11" borderId="32" xfId="0" applyFont="1" applyFill="1" applyBorder="1" applyAlignment="1">
      <alignment horizontal="center"/>
    </xf>
    <xf numFmtId="0" fontId="10" fillId="11" borderId="32" xfId="0" applyFont="1" applyFill="1" applyBorder="1" applyAlignment="1">
      <alignment horizontal="center"/>
    </xf>
    <xf numFmtId="0" fontId="10" fillId="11" borderId="60" xfId="0" applyFont="1" applyFill="1" applyBorder="1" applyAlignment="1">
      <alignment horizontal="center"/>
    </xf>
    <xf numFmtId="0" fontId="10" fillId="17" borderId="32" xfId="0" applyFont="1" applyFill="1" applyBorder="1" applyAlignment="1">
      <alignment horizontal="center"/>
    </xf>
    <xf numFmtId="0" fontId="10" fillId="17" borderId="60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32" fillId="0" borderId="43" xfId="0" applyFont="1" applyFill="1" applyBorder="1"/>
    <xf numFmtId="0" fontId="39" fillId="0" borderId="21" xfId="0" applyFont="1" applyFill="1" applyBorder="1"/>
    <xf numFmtId="0" fontId="0" fillId="0" borderId="57" xfId="0" applyFill="1" applyBorder="1"/>
    <xf numFmtId="0" fontId="34" fillId="3" borderId="82" xfId="0" applyFont="1" applyFill="1" applyBorder="1"/>
    <xf numFmtId="0" fontId="17" fillId="0" borderId="45" xfId="0" applyFont="1" applyBorder="1"/>
    <xf numFmtId="0" fontId="39" fillId="0" borderId="16" xfId="0" applyFont="1" applyBorder="1"/>
    <xf numFmtId="0" fontId="36" fillId="3" borderId="16" xfId="0" applyFont="1" applyFill="1" applyBorder="1"/>
    <xf numFmtId="0" fontId="39" fillId="0" borderId="16" xfId="0" applyFont="1" applyFill="1" applyBorder="1"/>
    <xf numFmtId="0" fontId="32" fillId="0" borderId="20" xfId="0" applyFont="1" applyFill="1" applyBorder="1" applyAlignment="1">
      <alignment horizontal="center"/>
    </xf>
    <xf numFmtId="0" fontId="28" fillId="6" borderId="63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1" fillId="0" borderId="36" xfId="0" applyFont="1" applyBorder="1"/>
    <xf numFmtId="0" fontId="1" fillId="0" borderId="2" xfId="0" applyFont="1" applyBorder="1"/>
    <xf numFmtId="0" fontId="1" fillId="0" borderId="1" xfId="0" applyFont="1" applyBorder="1"/>
    <xf numFmtId="0" fontId="17" fillId="0" borderId="76" xfId="0" applyFont="1" applyBorder="1" applyAlignment="1">
      <alignment horizontal="center"/>
    </xf>
    <xf numFmtId="0" fontId="36" fillId="3" borderId="49" xfId="0" applyFont="1" applyFill="1" applyBorder="1"/>
    <xf numFmtId="0" fontId="1" fillId="0" borderId="57" xfId="0" applyFont="1" applyFill="1" applyBorder="1"/>
    <xf numFmtId="0" fontId="48" fillId="0" borderId="45" xfId="0" applyFont="1" applyBorder="1"/>
    <xf numFmtId="14" fontId="36" fillId="3" borderId="64" xfId="0" applyNumberFormat="1" applyFont="1" applyFill="1" applyBorder="1"/>
    <xf numFmtId="0" fontId="36" fillId="0" borderId="21" xfId="0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7" xfId="0" applyFont="1" applyBorder="1" applyAlignment="1">
      <alignment horizontal="center"/>
    </xf>
    <xf numFmtId="14" fontId="39" fillId="0" borderId="16" xfId="0" applyNumberFormat="1" applyFont="1" applyBorder="1" applyAlignment="1">
      <alignment horizontal="left"/>
    </xf>
    <xf numFmtId="14" fontId="36" fillId="3" borderId="16" xfId="0" applyNumberFormat="1" applyFont="1" applyFill="1" applyBorder="1" applyAlignment="1">
      <alignment horizontal="left"/>
    </xf>
    <xf numFmtId="0" fontId="48" fillId="0" borderId="16" xfId="0" applyFont="1" applyBorder="1"/>
    <xf numFmtId="0" fontId="36" fillId="3" borderId="26" xfId="0" applyFont="1" applyFill="1" applyBorder="1"/>
    <xf numFmtId="0" fontId="62" fillId="0" borderId="46" xfId="0" applyFont="1" applyBorder="1"/>
    <xf numFmtId="14" fontId="36" fillId="3" borderId="27" xfId="0" applyNumberFormat="1" applyFont="1" applyFill="1" applyBorder="1"/>
    <xf numFmtId="0" fontId="24" fillId="0" borderId="2" xfId="0" applyFont="1" applyFill="1" applyBorder="1"/>
    <xf numFmtId="0" fontId="24" fillId="0" borderId="1" xfId="0" applyFont="1" applyFill="1" applyBorder="1"/>
    <xf numFmtId="0" fontId="23" fillId="0" borderId="36" xfId="0" applyFont="1" applyFill="1" applyBorder="1"/>
    <xf numFmtId="0" fontId="23" fillId="0" borderId="1" xfId="0" applyFont="1" applyFill="1" applyBorder="1" applyAlignment="1">
      <alignment horizontal="center"/>
    </xf>
    <xf numFmtId="0" fontId="23" fillId="0" borderId="36" xfId="0" applyFont="1" applyFill="1" applyBorder="1" applyAlignment="1">
      <alignment horizontal="center"/>
    </xf>
    <xf numFmtId="0" fontId="0" fillId="0" borderId="2" xfId="0" applyFill="1" applyBorder="1"/>
    <xf numFmtId="0" fontId="17" fillId="0" borderId="69" xfId="0" applyFont="1" applyFill="1" applyBorder="1" applyAlignment="1">
      <alignment horizontal="center"/>
    </xf>
    <xf numFmtId="0" fontId="23" fillId="0" borderId="1" xfId="0" applyFont="1" applyFill="1" applyBorder="1"/>
    <xf numFmtId="0" fontId="17" fillId="0" borderId="53" xfId="0" applyFont="1" applyFill="1" applyBorder="1"/>
    <xf numFmtId="0" fontId="34" fillId="3" borderId="46" xfId="0" applyFont="1" applyFill="1" applyBorder="1"/>
    <xf numFmtId="0" fontId="0" fillId="3" borderId="47" xfId="0" applyFont="1" applyFill="1" applyBorder="1"/>
    <xf numFmtId="0" fontId="17" fillId="0" borderId="4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3" borderId="60" xfId="0" applyFont="1" applyFill="1" applyBorder="1" applyAlignment="1">
      <alignment horizontal="center"/>
    </xf>
    <xf numFmtId="0" fontId="36" fillId="3" borderId="46" xfId="0" applyFont="1" applyFill="1" applyBorder="1"/>
    <xf numFmtId="0" fontId="34" fillId="3" borderId="27" xfId="0" applyFont="1" applyFill="1" applyBorder="1"/>
    <xf numFmtId="3" fontId="36" fillId="3" borderId="27" xfId="0" applyNumberFormat="1" applyFont="1" applyFill="1" applyBorder="1"/>
    <xf numFmtId="0" fontId="34" fillId="0" borderId="46" xfId="0" applyFont="1" applyBorder="1"/>
    <xf numFmtId="0" fontId="32" fillId="0" borderId="17" xfId="0" applyFont="1" applyFill="1" applyBorder="1" applyAlignment="1">
      <alignment horizontal="center"/>
    </xf>
    <xf numFmtId="0" fontId="32" fillId="0" borderId="43" xfId="0" applyFont="1" applyFill="1" applyBorder="1" applyAlignment="1">
      <alignment horizontal="center"/>
    </xf>
    <xf numFmtId="0" fontId="10" fillId="17" borderId="52" xfId="0" applyFont="1" applyFill="1" applyBorder="1" applyAlignment="1">
      <alignment horizontal="center"/>
    </xf>
    <xf numFmtId="0" fontId="28" fillId="6" borderId="61" xfId="0" applyFont="1" applyFill="1" applyBorder="1" applyAlignment="1">
      <alignment horizontal="center"/>
    </xf>
    <xf numFmtId="0" fontId="28" fillId="6" borderId="86" xfId="0" applyFont="1" applyFill="1" applyBorder="1" applyAlignment="1">
      <alignment horizontal="center"/>
    </xf>
    <xf numFmtId="0" fontId="25" fillId="17" borderId="28" xfId="0" applyFont="1" applyFill="1" applyBorder="1" applyAlignment="1">
      <alignment horizontal="center"/>
    </xf>
    <xf numFmtId="0" fontId="25" fillId="11" borderId="28" xfId="0" applyFont="1" applyFill="1" applyBorder="1" applyAlignment="1">
      <alignment horizontal="center"/>
    </xf>
    <xf numFmtId="0" fontId="10" fillId="11" borderId="28" xfId="0" applyFont="1" applyFill="1" applyBorder="1" applyAlignment="1">
      <alignment horizontal="center"/>
    </xf>
    <xf numFmtId="0" fontId="10" fillId="11" borderId="31" xfId="0" applyFont="1" applyFill="1" applyBorder="1" applyAlignment="1">
      <alignment horizontal="center"/>
    </xf>
    <xf numFmtId="0" fontId="10" fillId="17" borderId="28" xfId="0" applyFont="1" applyFill="1" applyBorder="1" applyAlignment="1">
      <alignment horizontal="center"/>
    </xf>
    <xf numFmtId="0" fontId="10" fillId="17" borderId="31" xfId="0" applyFont="1" applyFill="1" applyBorder="1" applyAlignment="1">
      <alignment horizontal="center"/>
    </xf>
    <xf numFmtId="0" fontId="25" fillId="17" borderId="61" xfId="0" applyFont="1" applyFill="1" applyBorder="1" applyAlignment="1">
      <alignment horizontal="center"/>
    </xf>
    <xf numFmtId="0" fontId="25" fillId="17" borderId="71" xfId="0" applyFont="1" applyFill="1" applyBorder="1" applyAlignment="1">
      <alignment horizontal="center"/>
    </xf>
    <xf numFmtId="0" fontId="25" fillId="17" borderId="84" xfId="0" applyFont="1" applyFill="1" applyBorder="1" applyAlignment="1">
      <alignment horizontal="center"/>
    </xf>
    <xf numFmtId="0" fontId="25" fillId="11" borderId="84" xfId="0" applyFont="1" applyFill="1" applyBorder="1" applyAlignment="1">
      <alignment horizontal="center"/>
    </xf>
    <xf numFmtId="0" fontId="10" fillId="11" borderId="84" xfId="0" applyFont="1" applyFill="1" applyBorder="1" applyAlignment="1">
      <alignment horizontal="center"/>
    </xf>
    <xf numFmtId="0" fontId="10" fillId="11" borderId="71" xfId="0" applyFont="1" applyFill="1" applyBorder="1" applyAlignment="1">
      <alignment horizontal="center"/>
    </xf>
    <xf numFmtId="0" fontId="10" fillId="17" borderId="84" xfId="0" applyFont="1" applyFill="1" applyBorder="1" applyAlignment="1">
      <alignment horizontal="center"/>
    </xf>
    <xf numFmtId="0" fontId="10" fillId="17" borderId="71" xfId="0" applyFont="1" applyFill="1" applyBorder="1" applyAlignment="1">
      <alignment horizontal="center"/>
    </xf>
    <xf numFmtId="0" fontId="10" fillId="17" borderId="86" xfId="0" applyFont="1" applyFill="1" applyBorder="1" applyAlignment="1">
      <alignment horizontal="center"/>
    </xf>
    <xf numFmtId="0" fontId="26" fillId="17" borderId="63" xfId="0" applyFont="1" applyFill="1" applyBorder="1" applyAlignment="1">
      <alignment horizontal="center"/>
    </xf>
    <xf numFmtId="0" fontId="26" fillId="17" borderId="41" xfId="0" applyFont="1" applyFill="1" applyBorder="1" applyAlignment="1">
      <alignment horizontal="center"/>
    </xf>
    <xf numFmtId="0" fontId="26" fillId="17" borderId="54" xfId="0" applyFont="1" applyFill="1" applyBorder="1" applyAlignment="1">
      <alignment horizontal="center"/>
    </xf>
    <xf numFmtId="0" fontId="26" fillId="11" borderId="54" xfId="0" applyFont="1" applyFill="1" applyBorder="1" applyAlignment="1">
      <alignment horizontal="center"/>
    </xf>
    <xf numFmtId="0" fontId="11" fillId="11" borderId="54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/>
    </xf>
    <xf numFmtId="0" fontId="11" fillId="17" borderId="54" xfId="0" applyFont="1" applyFill="1" applyBorder="1" applyAlignment="1">
      <alignment horizontal="center"/>
    </xf>
    <xf numFmtId="0" fontId="11" fillId="17" borderId="69" xfId="0" applyFont="1" applyFill="1" applyBorder="1" applyAlignment="1">
      <alignment horizontal="center"/>
    </xf>
    <xf numFmtId="0" fontId="26" fillId="17" borderId="64" xfId="0" applyFont="1" applyFill="1" applyBorder="1" applyAlignment="1">
      <alignment horizontal="center"/>
    </xf>
    <xf numFmtId="0" fontId="26" fillId="17" borderId="31" xfId="0" applyFont="1" applyFill="1" applyBorder="1" applyAlignment="1">
      <alignment horizontal="center"/>
    </xf>
    <xf numFmtId="0" fontId="26" fillId="17" borderId="32" xfId="0" applyFont="1" applyFill="1" applyBorder="1" applyAlignment="1">
      <alignment horizontal="center"/>
    </xf>
    <xf numFmtId="0" fontId="26" fillId="11" borderId="32" xfId="0" applyFont="1" applyFill="1" applyBorder="1" applyAlignment="1">
      <alignment horizontal="center"/>
    </xf>
    <xf numFmtId="0" fontId="11" fillId="11" borderId="32" xfId="0" applyFont="1" applyFill="1" applyBorder="1" applyAlignment="1">
      <alignment horizontal="center"/>
    </xf>
    <xf numFmtId="0" fontId="11" fillId="11" borderId="60" xfId="0" applyFont="1" applyFill="1" applyBorder="1" applyAlignment="1">
      <alignment horizontal="center"/>
    </xf>
    <xf numFmtId="0" fontId="11" fillId="17" borderId="32" xfId="0" applyFont="1" applyFill="1" applyBorder="1" applyAlignment="1">
      <alignment horizontal="center"/>
    </xf>
    <xf numFmtId="0" fontId="11" fillId="17" borderId="60" xfId="0" applyFont="1" applyFill="1" applyBorder="1" applyAlignment="1">
      <alignment horizontal="center"/>
    </xf>
    <xf numFmtId="0" fontId="10" fillId="17" borderId="68" xfId="0" applyFont="1" applyFill="1" applyBorder="1" applyAlignment="1">
      <alignment horizontal="center"/>
    </xf>
    <xf numFmtId="0" fontId="11" fillId="17" borderId="55" xfId="0" applyFont="1" applyFill="1" applyBorder="1" applyAlignment="1">
      <alignment horizontal="center"/>
    </xf>
    <xf numFmtId="0" fontId="11" fillId="17" borderId="52" xfId="0" applyFont="1" applyFill="1" applyBorder="1" applyAlignment="1">
      <alignment horizontal="center"/>
    </xf>
    <xf numFmtId="0" fontId="32" fillId="0" borderId="53" xfId="0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1" fontId="11" fillId="0" borderId="26" xfId="0" applyNumberFormat="1" applyFont="1" applyBorder="1" applyAlignment="1">
      <alignment horizontal="center"/>
    </xf>
    <xf numFmtId="1" fontId="11" fillId="0" borderId="44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1" fontId="11" fillId="11" borderId="26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" fontId="11" fillId="3" borderId="44" xfId="0" applyNumberFormat="1" applyFont="1" applyFill="1" applyBorder="1" applyAlignment="1">
      <alignment horizontal="center"/>
    </xf>
    <xf numFmtId="2" fontId="10" fillId="3" borderId="26" xfId="0" applyNumberFormat="1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2" fontId="11" fillId="3" borderId="46" xfId="0" applyNumberFormat="1" applyFont="1" applyFill="1" applyBorder="1" applyAlignment="1">
      <alignment horizontal="center"/>
    </xf>
    <xf numFmtId="1" fontId="11" fillId="3" borderId="48" xfId="0" applyNumberFormat="1" applyFont="1" applyFill="1" applyBorder="1" applyAlignment="1">
      <alignment horizontal="center"/>
    </xf>
    <xf numFmtId="2" fontId="10" fillId="3" borderId="46" xfId="0" applyNumberFormat="1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1" fontId="11" fillId="11" borderId="46" xfId="0" applyNumberFormat="1" applyFont="1" applyFill="1" applyBorder="1" applyAlignment="1">
      <alignment horizontal="center"/>
    </xf>
    <xf numFmtId="2" fontId="11" fillId="0" borderId="46" xfId="0" applyNumberFormat="1" applyFont="1" applyBorder="1" applyAlignment="1">
      <alignment horizontal="center"/>
    </xf>
    <xf numFmtId="1" fontId="11" fillId="0" borderId="48" xfId="0" applyNumberFormat="1" applyFont="1" applyBorder="1" applyAlignment="1">
      <alignment horizontal="center"/>
    </xf>
    <xf numFmtId="2" fontId="10" fillId="0" borderId="46" xfId="0" applyNumberFormat="1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2" fontId="32" fillId="3" borderId="27" xfId="0" applyNumberFormat="1" applyFont="1" applyFill="1" applyBorder="1" applyAlignment="1">
      <alignment horizontal="center"/>
    </xf>
    <xf numFmtId="1" fontId="32" fillId="3" borderId="5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center"/>
    </xf>
    <xf numFmtId="0" fontId="33" fillId="3" borderId="52" xfId="0" applyFont="1" applyFill="1" applyBorder="1" applyAlignment="1">
      <alignment horizontal="center"/>
    </xf>
    <xf numFmtId="0" fontId="32" fillId="11" borderId="27" xfId="0" applyFont="1" applyFill="1" applyBorder="1" applyAlignment="1">
      <alignment horizontal="center"/>
    </xf>
    <xf numFmtId="0" fontId="32" fillId="0" borderId="53" xfId="0" applyFont="1" applyFill="1" applyBorder="1" applyAlignment="1">
      <alignment horizontal="center"/>
    </xf>
    <xf numFmtId="2" fontId="11" fillId="6" borderId="64" xfId="0" applyNumberFormat="1" applyFont="1" applyFill="1" applyBorder="1" applyAlignment="1">
      <alignment horizontal="center"/>
    </xf>
    <xf numFmtId="1" fontId="11" fillId="6" borderId="68" xfId="0" applyNumberFormat="1" applyFont="1" applyFill="1" applyBorder="1" applyAlignment="1">
      <alignment horizontal="center"/>
    </xf>
    <xf numFmtId="1" fontId="11" fillId="6" borderId="29" xfId="0" applyNumberFormat="1" applyFont="1" applyFill="1" applyBorder="1" applyAlignment="1">
      <alignment horizontal="center"/>
    </xf>
    <xf numFmtId="1" fontId="11" fillId="11" borderId="64" xfId="0" applyNumberFormat="1" applyFont="1" applyFill="1" applyBorder="1"/>
    <xf numFmtId="1" fontId="11" fillId="11" borderId="31" xfId="0" applyNumberFormat="1" applyFont="1" applyFill="1" applyBorder="1"/>
    <xf numFmtId="0" fontId="32" fillId="6" borderId="9" xfId="0" applyFont="1" applyFill="1" applyBorder="1" applyAlignment="1">
      <alignment horizontal="center"/>
    </xf>
    <xf numFmtId="0" fontId="32" fillId="6" borderId="62" xfId="0" applyFont="1" applyFill="1" applyBorder="1" applyAlignment="1">
      <alignment horizontal="center"/>
    </xf>
    <xf numFmtId="1" fontId="11" fillId="0" borderId="53" xfId="0" applyNumberFormat="1" applyFont="1" applyBorder="1" applyAlignment="1">
      <alignment horizontal="center"/>
    </xf>
    <xf numFmtId="1" fontId="11" fillId="0" borderId="55" xfId="0" applyNumberFormat="1" applyFont="1" applyBorder="1" applyAlignment="1">
      <alignment horizontal="center"/>
    </xf>
    <xf numFmtId="2" fontId="11" fillId="0" borderId="53" xfId="0" applyNumberFormat="1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11" fillId="11" borderId="43" xfId="0" applyFont="1" applyFill="1" applyBorder="1" applyAlignment="1">
      <alignment horizontal="center"/>
    </xf>
    <xf numFmtId="0" fontId="11" fillId="11" borderId="18" xfId="0" applyFont="1" applyFill="1" applyBorder="1" applyAlignment="1">
      <alignment horizontal="center"/>
    </xf>
    <xf numFmtId="0" fontId="32" fillId="0" borderId="69" xfId="0" applyFont="1" applyBorder="1" applyAlignment="1">
      <alignment horizontal="center"/>
    </xf>
    <xf numFmtId="0" fontId="32" fillId="0" borderId="77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11" borderId="48" xfId="0" applyFont="1" applyFill="1" applyBorder="1" applyAlignment="1">
      <alignment horizontal="center"/>
    </xf>
    <xf numFmtId="2" fontId="11" fillId="11" borderId="26" xfId="0" applyNumberFormat="1" applyFont="1" applyFill="1" applyBorder="1" applyAlignment="1">
      <alignment horizontal="center"/>
    </xf>
    <xf numFmtId="0" fontId="11" fillId="11" borderId="21" xfId="0" applyFont="1" applyFill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2" fillId="0" borderId="52" xfId="0" applyFont="1" applyBorder="1" applyAlignment="1">
      <alignment horizontal="center"/>
    </xf>
    <xf numFmtId="0" fontId="32" fillId="11" borderId="52" xfId="0" applyFont="1" applyFill="1" applyBorder="1" applyAlignment="1">
      <alignment horizontal="center"/>
    </xf>
    <xf numFmtId="0" fontId="11" fillId="11" borderId="27" xfId="0" applyFont="1" applyFill="1" applyBorder="1" applyAlignment="1">
      <alignment horizontal="center"/>
    </xf>
    <xf numFmtId="0" fontId="32" fillId="0" borderId="50" xfId="0" applyFont="1" applyBorder="1" applyAlignment="1">
      <alignment horizontal="center"/>
    </xf>
    <xf numFmtId="1" fontId="10" fillId="11" borderId="64" xfId="0" applyNumberFormat="1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2" fontId="10" fillId="6" borderId="64" xfId="0" applyNumberFormat="1" applyFont="1" applyFill="1" applyBorder="1" applyAlignment="1">
      <alignment horizontal="center"/>
    </xf>
    <xf numFmtId="1" fontId="10" fillId="6" borderId="68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1" fontId="10" fillId="11" borderId="31" xfId="0" applyNumberFormat="1" applyFont="1" applyFill="1" applyBorder="1" applyAlignment="1">
      <alignment horizontal="center"/>
    </xf>
    <xf numFmtId="1" fontId="10" fillId="11" borderId="64" xfId="0" applyNumberFormat="1" applyFont="1" applyFill="1" applyBorder="1"/>
    <xf numFmtId="1" fontId="10" fillId="11" borderId="31" xfId="0" applyNumberFormat="1" applyFont="1" applyFill="1" applyBorder="1"/>
    <xf numFmtId="0" fontId="33" fillId="6" borderId="9" xfId="0" applyFont="1" applyFill="1" applyBorder="1" applyAlignment="1">
      <alignment horizontal="center"/>
    </xf>
    <xf numFmtId="0" fontId="33" fillId="6" borderId="62" xfId="0" applyFont="1" applyFill="1" applyBorder="1" applyAlignment="1">
      <alignment horizontal="center"/>
    </xf>
    <xf numFmtId="1" fontId="11" fillId="0" borderId="16" xfId="0" applyNumberFormat="1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32" fillId="11" borderId="16" xfId="0" applyFont="1" applyFill="1" applyBorder="1"/>
    <xf numFmtId="0" fontId="32" fillId="11" borderId="18" xfId="0" applyFont="1" applyFill="1" applyBorder="1"/>
    <xf numFmtId="0" fontId="32" fillId="0" borderId="53" xfId="0" applyFont="1" applyBorder="1"/>
    <xf numFmtId="0" fontId="32" fillId="0" borderId="55" xfId="0" applyFont="1" applyBorder="1"/>
    <xf numFmtId="0" fontId="32" fillId="0" borderId="69" xfId="0" applyFont="1" applyBorder="1"/>
    <xf numFmtId="0" fontId="11" fillId="11" borderId="47" xfId="0" applyFont="1" applyFill="1" applyBorder="1" applyAlignment="1">
      <alignment horizontal="center"/>
    </xf>
    <xf numFmtId="0" fontId="32" fillId="11" borderId="60" xfId="0" applyFont="1" applyFill="1" applyBorder="1" applyAlignment="1">
      <alignment horizontal="center"/>
    </xf>
    <xf numFmtId="0" fontId="32" fillId="11" borderId="27" xfId="0" applyFont="1" applyFill="1" applyBorder="1"/>
    <xf numFmtId="0" fontId="32" fillId="11" borderId="60" xfId="0" applyFont="1" applyFill="1" applyBorder="1"/>
    <xf numFmtId="0" fontId="32" fillId="3" borderId="60" xfId="0" applyFont="1" applyFill="1" applyBorder="1" applyAlignment="1">
      <alignment horizontal="center"/>
    </xf>
    <xf numFmtId="2" fontId="10" fillId="0" borderId="53" xfId="0" applyNumberFormat="1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2" fontId="11" fillId="11" borderId="53" xfId="0" applyNumberFormat="1" applyFont="1" applyFill="1" applyBorder="1" applyAlignment="1">
      <alignment horizontal="center"/>
    </xf>
    <xf numFmtId="0" fontId="11" fillId="11" borderId="55" xfId="0" applyFont="1" applyFill="1" applyBorder="1" applyAlignment="1">
      <alignment horizontal="center"/>
    </xf>
    <xf numFmtId="0" fontId="11" fillId="11" borderId="70" xfId="0" applyFont="1" applyFill="1" applyBorder="1" applyAlignment="1">
      <alignment horizontal="center"/>
    </xf>
    <xf numFmtId="2" fontId="11" fillId="11" borderId="20" xfId="0" applyNumberFormat="1" applyFont="1" applyFill="1" applyBorder="1" applyAlignment="1">
      <alignment horizontal="center"/>
    </xf>
    <xf numFmtId="0" fontId="11" fillId="3" borderId="48" xfId="0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/>
    </xf>
    <xf numFmtId="1" fontId="32" fillId="0" borderId="26" xfId="0" applyNumberFormat="1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2" fillId="11" borderId="26" xfId="0" applyFont="1" applyFill="1" applyBorder="1" applyAlignment="1">
      <alignment horizontal="center"/>
    </xf>
    <xf numFmtId="0" fontId="32" fillId="11" borderId="44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2" fontId="32" fillId="0" borderId="46" xfId="0" applyNumberFormat="1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48" xfId="0" applyFont="1" applyBorder="1" applyAlignment="1">
      <alignment horizontal="center"/>
    </xf>
    <xf numFmtId="0" fontId="32" fillId="11" borderId="46" xfId="0" applyFont="1" applyFill="1" applyBorder="1" applyAlignment="1">
      <alignment horizontal="center"/>
    </xf>
    <xf numFmtId="0" fontId="32" fillId="11" borderId="48" xfId="0" applyFont="1" applyFill="1" applyBorder="1" applyAlignment="1">
      <alignment horizontal="center"/>
    </xf>
    <xf numFmtId="0" fontId="11" fillId="11" borderId="58" xfId="0" applyFont="1" applyFill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3" borderId="27" xfId="0" applyFont="1" applyFill="1" applyBorder="1"/>
    <xf numFmtId="0" fontId="32" fillId="3" borderId="52" xfId="0" applyFont="1" applyFill="1" applyBorder="1"/>
    <xf numFmtId="0" fontId="32" fillId="11" borderId="51" xfId="0" applyFont="1" applyFill="1" applyBorder="1"/>
    <xf numFmtId="0" fontId="36" fillId="26" borderId="46" xfId="0" applyFont="1" applyFill="1" applyBorder="1"/>
    <xf numFmtId="0" fontId="39" fillId="26" borderId="48" xfId="0" applyFont="1" applyFill="1" applyBorder="1"/>
    <xf numFmtId="0" fontId="32" fillId="26" borderId="26" xfId="0" applyFont="1" applyFill="1" applyBorder="1" applyAlignment="1">
      <alignment horizontal="center"/>
    </xf>
    <xf numFmtId="0" fontId="32" fillId="26" borderId="44" xfId="0" applyFont="1" applyFill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1" fillId="11" borderId="53" xfId="0" applyFont="1" applyFill="1" applyBorder="1" applyAlignment="1">
      <alignment horizontal="center"/>
    </xf>
    <xf numFmtId="0" fontId="32" fillId="11" borderId="8" xfId="0" applyFont="1" applyFill="1" applyBorder="1" applyAlignment="1">
      <alignment horizontal="center"/>
    </xf>
    <xf numFmtId="0" fontId="32" fillId="11" borderId="18" xfId="0" applyFont="1" applyFill="1" applyBorder="1" applyAlignment="1">
      <alignment horizontal="center"/>
    </xf>
    <xf numFmtId="1" fontId="11" fillId="11" borderId="48" xfId="0" applyNumberFormat="1" applyFont="1" applyFill="1" applyBorder="1" applyAlignment="1">
      <alignment horizontal="center"/>
    </xf>
    <xf numFmtId="1" fontId="32" fillId="0" borderId="44" xfId="0" applyNumberFormat="1" applyFont="1" applyBorder="1" applyAlignment="1">
      <alignment horizontal="center"/>
    </xf>
    <xf numFmtId="1" fontId="32" fillId="11" borderId="26" xfId="0" applyNumberFormat="1" applyFont="1" applyFill="1" applyBorder="1" applyAlignment="1">
      <alignment horizontal="center"/>
    </xf>
    <xf numFmtId="1" fontId="32" fillId="11" borderId="44" xfId="0" applyNumberFormat="1" applyFont="1" applyFill="1" applyBorder="1" applyAlignment="1">
      <alignment horizontal="center"/>
    </xf>
    <xf numFmtId="0" fontId="32" fillId="11" borderId="20" xfId="0" applyFont="1" applyFill="1" applyBorder="1" applyAlignment="1">
      <alignment horizontal="center"/>
    </xf>
    <xf numFmtId="1" fontId="11" fillId="11" borderId="44" xfId="0" applyNumberFormat="1" applyFont="1" applyFill="1" applyBorder="1" applyAlignment="1">
      <alignment horizontal="center"/>
    </xf>
    <xf numFmtId="1" fontId="11" fillId="3" borderId="26" xfId="0" applyNumberFormat="1" applyFont="1" applyFill="1" applyBorder="1" applyAlignment="1">
      <alignment horizontal="center"/>
    </xf>
    <xf numFmtId="2" fontId="11" fillId="11" borderId="58" xfId="0" applyNumberFormat="1" applyFont="1" applyFill="1" applyBorder="1" applyAlignment="1">
      <alignment horizontal="center"/>
    </xf>
    <xf numFmtId="2" fontId="11" fillId="26" borderId="46" xfId="0" applyNumberFormat="1" applyFont="1" applyFill="1" applyBorder="1" applyAlignment="1">
      <alignment horizontal="center"/>
    </xf>
    <xf numFmtId="1" fontId="11" fillId="26" borderId="48" xfId="0" applyNumberFormat="1" applyFont="1" applyFill="1" applyBorder="1" applyAlignment="1">
      <alignment horizontal="center"/>
    </xf>
    <xf numFmtId="2" fontId="10" fillId="26" borderId="46" xfId="0" applyNumberFormat="1" applyFont="1" applyFill="1" applyBorder="1" applyAlignment="1">
      <alignment horizontal="center"/>
    </xf>
    <xf numFmtId="0" fontId="10" fillId="26" borderId="48" xfId="0" applyFont="1" applyFill="1" applyBorder="1" applyAlignment="1">
      <alignment horizontal="center"/>
    </xf>
    <xf numFmtId="1" fontId="11" fillId="26" borderId="46" xfId="0" applyNumberFormat="1" applyFont="1" applyFill="1" applyBorder="1" applyAlignment="1">
      <alignment horizontal="center"/>
    </xf>
    <xf numFmtId="2" fontId="11" fillId="26" borderId="58" xfId="0" applyNumberFormat="1" applyFont="1" applyFill="1" applyBorder="1" applyAlignment="1">
      <alignment horizontal="center"/>
    </xf>
    <xf numFmtId="0" fontId="11" fillId="26" borderId="47" xfId="0" applyFont="1" applyFill="1" applyBorder="1" applyAlignment="1">
      <alignment horizontal="center"/>
    </xf>
    <xf numFmtId="0" fontId="32" fillId="26" borderId="21" xfId="0" applyFont="1" applyFill="1" applyBorder="1" applyAlignment="1">
      <alignment horizontal="center"/>
    </xf>
    <xf numFmtId="1" fontId="11" fillId="0" borderId="46" xfId="0" applyNumberFormat="1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2" fontId="32" fillId="0" borderId="26" xfId="0" applyNumberFormat="1" applyFont="1" applyBorder="1" applyAlignment="1">
      <alignment horizontal="center"/>
    </xf>
    <xf numFmtId="2" fontId="33" fillId="0" borderId="26" xfId="0" applyNumberFormat="1" applyFont="1" applyBorder="1" applyAlignment="1">
      <alignment horizontal="center"/>
    </xf>
    <xf numFmtId="2" fontId="32" fillId="11" borderId="20" xfId="0" applyNumberFormat="1" applyFont="1" applyFill="1" applyBorder="1" applyAlignment="1">
      <alignment horizontal="center"/>
    </xf>
    <xf numFmtId="0" fontId="32" fillId="11" borderId="21" xfId="0" applyFont="1" applyFill="1" applyBorder="1"/>
    <xf numFmtId="2" fontId="32" fillId="3" borderId="26" xfId="0" applyNumberFormat="1" applyFont="1" applyFill="1" applyBorder="1" applyAlignment="1">
      <alignment horizontal="center"/>
    </xf>
    <xf numFmtId="1" fontId="32" fillId="3" borderId="44" xfId="0" applyNumberFormat="1" applyFont="1" applyFill="1" applyBorder="1" applyAlignment="1">
      <alignment horizontal="center"/>
    </xf>
    <xf numFmtId="2" fontId="33" fillId="3" borderId="26" xfId="0" applyNumberFormat="1" applyFont="1" applyFill="1" applyBorder="1" applyAlignment="1">
      <alignment horizontal="center"/>
    </xf>
    <xf numFmtId="0" fontId="33" fillId="3" borderId="44" xfId="0" applyFont="1" applyFill="1" applyBorder="1" applyAlignment="1">
      <alignment horizontal="center"/>
    </xf>
    <xf numFmtId="2" fontId="32" fillId="11" borderId="26" xfId="0" applyNumberFormat="1" applyFont="1" applyFill="1" applyBorder="1" applyAlignment="1">
      <alignment horizontal="center"/>
    </xf>
    <xf numFmtId="2" fontId="33" fillId="3" borderId="27" xfId="0" applyNumberFormat="1" applyFont="1" applyFill="1" applyBorder="1" applyAlignment="1">
      <alignment horizontal="center"/>
    </xf>
    <xf numFmtId="1" fontId="32" fillId="11" borderId="27" xfId="0" applyNumberFormat="1" applyFont="1" applyFill="1" applyBorder="1" applyAlignment="1">
      <alignment horizontal="center"/>
    </xf>
    <xf numFmtId="2" fontId="32" fillId="11" borderId="51" xfId="0" applyNumberFormat="1" applyFont="1" applyFill="1" applyBorder="1" applyAlignment="1">
      <alignment horizontal="center"/>
    </xf>
    <xf numFmtId="1" fontId="11" fillId="11" borderId="16" xfId="0" applyNumberFormat="1" applyFont="1" applyFill="1" applyBorder="1" applyAlignment="1">
      <alignment horizontal="center"/>
    </xf>
    <xf numFmtId="1" fontId="11" fillId="11" borderId="18" xfId="0" applyNumberFormat="1" applyFont="1" applyFill="1" applyBorder="1" applyAlignment="1">
      <alignment horizontal="center"/>
    </xf>
    <xf numFmtId="1" fontId="11" fillId="11" borderId="47" xfId="0" applyNumberFormat="1" applyFont="1" applyFill="1" applyBorder="1" applyAlignment="1">
      <alignment horizontal="center"/>
    </xf>
    <xf numFmtId="2" fontId="11" fillId="11" borderId="46" xfId="0" applyNumberFormat="1" applyFont="1" applyFill="1" applyBorder="1" applyAlignment="1">
      <alignment horizontal="center"/>
    </xf>
    <xf numFmtId="0" fontId="32" fillId="3" borderId="46" xfId="0" applyFont="1" applyFill="1" applyBorder="1" applyAlignment="1">
      <alignment horizontal="center"/>
    </xf>
    <xf numFmtId="0" fontId="32" fillId="3" borderId="48" xfId="0" applyFont="1" applyFill="1" applyBorder="1" applyAlignment="1">
      <alignment horizontal="center"/>
    </xf>
    <xf numFmtId="0" fontId="32" fillId="3" borderId="47" xfId="0" applyFont="1" applyFill="1" applyBorder="1" applyAlignment="1">
      <alignment horizontal="center"/>
    </xf>
    <xf numFmtId="1" fontId="11" fillId="0" borderId="16" xfId="0" applyNumberFormat="1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2" fontId="10" fillId="0" borderId="16" xfId="0" applyNumberFormat="1" applyFont="1" applyFill="1" applyBorder="1" applyAlignment="1">
      <alignment horizontal="center"/>
    </xf>
    <xf numFmtId="2" fontId="11" fillId="11" borderId="16" xfId="0" applyNumberFormat="1" applyFont="1" applyFill="1" applyBorder="1" applyAlignment="1">
      <alignment horizontal="center"/>
    </xf>
    <xf numFmtId="0" fontId="32" fillId="11" borderId="16" xfId="0" applyFont="1" applyFill="1" applyBorder="1" applyAlignment="1">
      <alignment horizontal="center"/>
    </xf>
    <xf numFmtId="0" fontId="32" fillId="0" borderId="55" xfId="0" applyFont="1" applyFill="1" applyBorder="1" applyAlignment="1">
      <alignment horizontal="center"/>
    </xf>
    <xf numFmtId="0" fontId="32" fillId="0" borderId="69" xfId="0" applyFont="1" applyFill="1" applyBorder="1" applyAlignment="1">
      <alignment horizontal="center"/>
    </xf>
    <xf numFmtId="0" fontId="32" fillId="11" borderId="27" xfId="0" applyFont="1" applyFill="1" applyBorder="1" applyAlignment="1"/>
    <xf numFmtId="0" fontId="32" fillId="11" borderId="60" xfId="0" applyFont="1" applyFill="1" applyBorder="1" applyAlignment="1"/>
    <xf numFmtId="1" fontId="11" fillId="11" borderId="58" xfId="0" applyNumberFormat="1" applyFont="1" applyFill="1" applyBorder="1" applyAlignment="1">
      <alignment horizontal="center"/>
    </xf>
    <xf numFmtId="1" fontId="11" fillId="11" borderId="20" xfId="0" applyNumberFormat="1" applyFont="1" applyFill="1" applyBorder="1" applyAlignment="1">
      <alignment horizontal="center"/>
    </xf>
    <xf numFmtId="1" fontId="11" fillId="11" borderId="21" xfId="0" applyNumberFormat="1" applyFont="1" applyFill="1" applyBorder="1" applyAlignment="1">
      <alignment horizontal="center"/>
    </xf>
    <xf numFmtId="2" fontId="11" fillId="0" borderId="26" xfId="0" applyNumberFormat="1" applyFont="1" applyFill="1" applyBorder="1" applyAlignment="1">
      <alignment horizontal="center"/>
    </xf>
    <xf numFmtId="1" fontId="11" fillId="0" borderId="44" xfId="0" applyNumberFormat="1" applyFont="1" applyFill="1" applyBorder="1" applyAlignment="1">
      <alignment horizontal="center"/>
    </xf>
    <xf numFmtId="2" fontId="10" fillId="0" borderId="26" xfId="0" applyNumberFormat="1" applyFont="1" applyFill="1" applyBorder="1" applyAlignment="1">
      <alignment horizontal="center"/>
    </xf>
    <xf numFmtId="1" fontId="11" fillId="0" borderId="20" xfId="0" applyNumberFormat="1" applyFont="1" applyFill="1" applyBorder="1" applyAlignment="1">
      <alignment horizontal="center"/>
    </xf>
    <xf numFmtId="1" fontId="11" fillId="0" borderId="21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1" fontId="10" fillId="11" borderId="20" xfId="0" applyNumberFormat="1" applyFont="1" applyFill="1" applyBorder="1" applyAlignment="1">
      <alignment horizontal="center"/>
    </xf>
    <xf numFmtId="0" fontId="33" fillId="3" borderId="26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2" xfId="0" applyFont="1" applyFill="1" applyBorder="1"/>
    <xf numFmtId="0" fontId="33" fillId="3" borderId="27" xfId="0" applyFont="1" applyFill="1" applyBorder="1"/>
    <xf numFmtId="0" fontId="33" fillId="3" borderId="52" xfId="0" applyFont="1" applyFill="1" applyBorder="1"/>
    <xf numFmtId="0" fontId="32" fillId="11" borderId="51" xfId="0" applyFont="1" applyFill="1" applyBorder="1" applyAlignment="1">
      <alignment horizontal="center"/>
    </xf>
    <xf numFmtId="1" fontId="11" fillId="0" borderId="70" xfId="0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  <xf numFmtId="2" fontId="11" fillId="3" borderId="20" xfId="0" applyNumberFormat="1" applyFont="1" applyFill="1" applyBorder="1" applyAlignment="1">
      <alignment horizontal="center"/>
    </xf>
    <xf numFmtId="0" fontId="11" fillId="0" borderId="20" xfId="0" applyFont="1" applyBorder="1"/>
    <xf numFmtId="0" fontId="11" fillId="0" borderId="20" xfId="0" applyFont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1" fontId="11" fillId="0" borderId="43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2" fontId="10" fillId="0" borderId="58" xfId="0" applyNumberFormat="1" applyFont="1" applyBorder="1" applyAlignment="1">
      <alignment horizontal="center"/>
    </xf>
    <xf numFmtId="2" fontId="10" fillId="3" borderId="58" xfId="0" applyNumberFormat="1" applyFont="1" applyFill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2" fontId="10" fillId="3" borderId="20" xfId="0" applyNumberFormat="1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1" fontId="32" fillId="3" borderId="26" xfId="0" applyNumberFormat="1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1" fontId="32" fillId="0" borderId="26" xfId="0" applyNumberFormat="1" applyFont="1" applyBorder="1"/>
    <xf numFmtId="1" fontId="32" fillId="0" borderId="44" xfId="0" applyNumberFormat="1" applyFont="1" applyBorder="1"/>
    <xf numFmtId="0" fontId="33" fillId="0" borderId="20" xfId="0" applyFont="1" applyBorder="1"/>
    <xf numFmtId="0" fontId="33" fillId="0" borderId="44" xfId="0" applyFont="1" applyBorder="1"/>
    <xf numFmtId="1" fontId="32" fillId="11" borderId="20" xfId="0" applyNumberFormat="1" applyFont="1" applyFill="1" applyBorder="1"/>
    <xf numFmtId="1" fontId="32" fillId="11" borderId="21" xfId="0" applyNumberFormat="1" applyFont="1" applyFill="1" applyBorder="1"/>
    <xf numFmtId="0" fontId="32" fillId="11" borderId="26" xfId="0" applyFont="1" applyFill="1" applyBorder="1"/>
    <xf numFmtId="2" fontId="32" fillId="3" borderId="46" xfId="0" applyNumberFormat="1" applyFont="1" applyFill="1" applyBorder="1"/>
    <xf numFmtId="1" fontId="32" fillId="3" borderId="48" xfId="0" applyNumberFormat="1" applyFont="1" applyFill="1" applyBorder="1"/>
    <xf numFmtId="0" fontId="33" fillId="3" borderId="20" xfId="0" applyFont="1" applyFill="1" applyBorder="1"/>
    <xf numFmtId="0" fontId="33" fillId="3" borderId="44" xfId="0" applyFont="1" applyFill="1" applyBorder="1"/>
    <xf numFmtId="1" fontId="32" fillId="11" borderId="20" xfId="0" applyNumberFormat="1" applyFont="1" applyFill="1" applyBorder="1" applyAlignment="1">
      <alignment horizontal="center"/>
    </xf>
    <xf numFmtId="1" fontId="32" fillId="11" borderId="21" xfId="0" applyNumberFormat="1" applyFont="1" applyFill="1" applyBorder="1" applyAlignment="1">
      <alignment horizontal="center"/>
    </xf>
    <xf numFmtId="1" fontId="32" fillId="3" borderId="46" xfId="0" applyNumberFormat="1" applyFont="1" applyFill="1" applyBorder="1"/>
    <xf numFmtId="0" fontId="32" fillId="0" borderId="46" xfId="0" applyFont="1" applyBorder="1"/>
    <xf numFmtId="0" fontId="32" fillId="0" borderId="48" xfId="0" applyFont="1" applyBorder="1"/>
    <xf numFmtId="0" fontId="33" fillId="0" borderId="58" xfId="0" applyFont="1" applyBorder="1"/>
    <xf numFmtId="0" fontId="33" fillId="0" borderId="48" xfId="0" applyFont="1" applyBorder="1"/>
    <xf numFmtId="1" fontId="32" fillId="11" borderId="58" xfId="0" applyNumberFormat="1" applyFont="1" applyFill="1" applyBorder="1"/>
    <xf numFmtId="1" fontId="32" fillId="11" borderId="47" xfId="0" applyNumberFormat="1" applyFont="1" applyFill="1" applyBorder="1"/>
    <xf numFmtId="0" fontId="32" fillId="11" borderId="46" xfId="0" applyFont="1" applyFill="1" applyBorder="1"/>
    <xf numFmtId="0" fontId="32" fillId="11" borderId="47" xfId="0" applyFont="1" applyFill="1" applyBorder="1"/>
    <xf numFmtId="0" fontId="32" fillId="3" borderId="51" xfId="0" applyFont="1" applyFill="1" applyBorder="1" applyAlignment="1">
      <alignment horizontal="center"/>
    </xf>
    <xf numFmtId="1" fontId="32" fillId="11" borderId="51" xfId="0" applyNumberFormat="1" applyFont="1" applyFill="1" applyBorder="1" applyAlignment="1">
      <alignment horizontal="center"/>
    </xf>
    <xf numFmtId="1" fontId="32" fillId="11" borderId="60" xfId="0" applyNumberFormat="1" applyFont="1" applyFill="1" applyBorder="1" applyAlignment="1">
      <alignment horizontal="center"/>
    </xf>
    <xf numFmtId="2" fontId="11" fillId="0" borderId="58" xfId="0" applyNumberFormat="1" applyFont="1" applyBorder="1" applyAlignment="1">
      <alignment horizontal="center"/>
    </xf>
    <xf numFmtId="2" fontId="11" fillId="3" borderId="58" xfId="0" applyNumberFormat="1" applyFont="1" applyFill="1" applyBorder="1" applyAlignment="1">
      <alignment horizontal="center"/>
    </xf>
    <xf numFmtId="1" fontId="11" fillId="0" borderId="20" xfId="0" applyNumberFormat="1" applyFont="1" applyBorder="1" applyAlignment="1">
      <alignment horizontal="center"/>
    </xf>
    <xf numFmtId="1" fontId="32" fillId="0" borderId="20" xfId="0" applyNumberFormat="1" applyFont="1" applyBorder="1" applyAlignment="1">
      <alignment horizontal="center"/>
    </xf>
    <xf numFmtId="2" fontId="32" fillId="3" borderId="20" xfId="0" applyNumberFormat="1" applyFont="1" applyFill="1" applyBorder="1" applyAlignment="1">
      <alignment horizontal="center"/>
    </xf>
    <xf numFmtId="1" fontId="32" fillId="3" borderId="20" xfId="0" applyNumberFormat="1" applyFont="1" applyFill="1" applyBorder="1" applyAlignment="1">
      <alignment horizontal="center"/>
    </xf>
    <xf numFmtId="2" fontId="32" fillId="0" borderId="20" xfId="0" applyNumberFormat="1" applyFont="1" applyBorder="1" applyAlignment="1">
      <alignment horizontal="center"/>
    </xf>
    <xf numFmtId="2" fontId="32" fillId="3" borderId="29" xfId="0" applyNumberFormat="1" applyFont="1" applyFill="1" applyBorder="1" applyAlignment="1">
      <alignment horizontal="center"/>
    </xf>
    <xf numFmtId="1" fontId="32" fillId="3" borderId="68" xfId="0" applyNumberFormat="1" applyFont="1" applyFill="1" applyBorder="1" applyAlignment="1">
      <alignment horizontal="center"/>
    </xf>
    <xf numFmtId="0" fontId="11" fillId="11" borderId="51" xfId="0" applyFont="1" applyFill="1" applyBorder="1" applyAlignment="1">
      <alignment horizontal="center"/>
    </xf>
    <xf numFmtId="2" fontId="11" fillId="3" borderId="27" xfId="0" applyNumberFormat="1" applyFont="1" applyFill="1" applyBorder="1" applyAlignment="1">
      <alignment horizontal="center"/>
    </xf>
    <xf numFmtId="2" fontId="14" fillId="6" borderId="68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" fontId="10" fillId="0" borderId="44" xfId="0" applyNumberFormat="1" applyFont="1" applyBorder="1" applyAlignment="1">
      <alignment horizontal="center"/>
    </xf>
    <xf numFmtId="1" fontId="10" fillId="3" borderId="26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1" fontId="10" fillId="0" borderId="26" xfId="0" applyNumberFormat="1" applyFont="1" applyBorder="1" applyAlignment="1">
      <alignment horizontal="center"/>
    </xf>
    <xf numFmtId="2" fontId="11" fillId="0" borderId="44" xfId="0" applyNumberFormat="1" applyFont="1" applyBorder="1" applyAlignment="1">
      <alignment horizontal="center"/>
    </xf>
    <xf numFmtId="1" fontId="11" fillId="3" borderId="52" xfId="0" applyNumberFormat="1" applyFont="1" applyFill="1" applyBorder="1" applyAlignment="1">
      <alignment horizontal="center"/>
    </xf>
    <xf numFmtId="1" fontId="10" fillId="3" borderId="27" xfId="0" applyNumberFormat="1" applyFont="1" applyFill="1" applyBorder="1" applyAlignment="1">
      <alignment horizontal="center"/>
    </xf>
    <xf numFmtId="1" fontId="10" fillId="3" borderId="52" xfId="0" applyNumberFormat="1" applyFont="1" applyFill="1" applyBorder="1" applyAlignment="1">
      <alignment horizontal="center"/>
    </xf>
    <xf numFmtId="1" fontId="11" fillId="11" borderId="27" xfId="0" applyNumberFormat="1" applyFont="1" applyFill="1" applyBorder="1" applyAlignment="1">
      <alignment horizontal="center"/>
    </xf>
    <xf numFmtId="1" fontId="11" fillId="11" borderId="60" xfId="0" applyNumberFormat="1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0" fontId="64" fillId="0" borderId="0" xfId="0" applyFont="1"/>
    <xf numFmtId="0" fontId="38" fillId="0" borderId="0" xfId="0" applyFont="1"/>
    <xf numFmtId="0" fontId="0" fillId="0" borderId="28" xfId="0" applyBorder="1" applyAlignment="1">
      <alignment horizontal="center"/>
    </xf>
    <xf numFmtId="0" fontId="17" fillId="0" borderId="87" xfId="0" applyFont="1" applyBorder="1"/>
    <xf numFmtId="0" fontId="33" fillId="6" borderId="61" xfId="0" applyFont="1" applyFill="1" applyBorder="1" applyAlignment="1">
      <alignment horizontal="center"/>
    </xf>
    <xf numFmtId="0" fontId="32" fillId="0" borderId="16" xfId="0" applyFont="1" applyFill="1" applyBorder="1"/>
    <xf numFmtId="0" fontId="32" fillId="0" borderId="8" xfId="0" applyFont="1" applyFill="1" applyBorder="1" applyAlignment="1">
      <alignment horizontal="center"/>
    </xf>
    <xf numFmtId="0" fontId="0" fillId="6" borderId="61" xfId="0" applyFill="1" applyBorder="1"/>
    <xf numFmtId="0" fontId="0" fillId="6" borderId="86" xfId="0" applyFill="1" applyBorder="1"/>
    <xf numFmtId="0" fontId="33" fillId="19" borderId="27" xfId="0" applyFont="1" applyFill="1" applyBorder="1" applyAlignment="1">
      <alignment horizontal="center"/>
    </xf>
    <xf numFmtId="0" fontId="33" fillId="19" borderId="52" xfId="0" applyFont="1" applyFill="1" applyBorder="1" applyAlignment="1">
      <alignment horizontal="center"/>
    </xf>
    <xf numFmtId="0" fontId="33" fillId="19" borderId="26" xfId="0" applyFont="1" applyFill="1" applyBorder="1" applyAlignment="1">
      <alignment horizontal="center"/>
    </xf>
    <xf numFmtId="0" fontId="32" fillId="19" borderId="44" xfId="0" applyFont="1" applyFill="1" applyBorder="1"/>
    <xf numFmtId="0" fontId="32" fillId="3" borderId="20" xfId="0" applyFont="1" applyFill="1" applyBorder="1" applyAlignment="1">
      <alignment horizontal="center"/>
    </xf>
    <xf numFmtId="0" fontId="32" fillId="3" borderId="19" xfId="0" applyFont="1" applyFill="1" applyBorder="1" applyAlignment="1">
      <alignment horizontal="center"/>
    </xf>
    <xf numFmtId="0" fontId="32" fillId="3" borderId="32" xfId="0" applyFont="1" applyFill="1" applyBorder="1" applyAlignment="1">
      <alignment horizontal="center"/>
    </xf>
    <xf numFmtId="0" fontId="32" fillId="3" borderId="22" xfId="0" applyFont="1" applyFill="1" applyBorder="1" applyAlignment="1">
      <alignment horizontal="center"/>
    </xf>
    <xf numFmtId="3" fontId="36" fillId="24" borderId="52" xfId="0" applyNumberFormat="1" applyFont="1" applyFill="1" applyBorder="1"/>
    <xf numFmtId="0" fontId="39" fillId="0" borderId="16" xfId="0" applyFont="1" applyFill="1" applyBorder="1" applyAlignment="1">
      <alignment horizontal="center"/>
    </xf>
    <xf numFmtId="0" fontId="39" fillId="0" borderId="26" xfId="0" applyFont="1" applyFill="1" applyBorder="1" applyAlignment="1">
      <alignment horizontal="center"/>
    </xf>
    <xf numFmtId="2" fontId="34" fillId="6" borderId="35" xfId="0" applyNumberFormat="1" applyFont="1" applyFill="1" applyBorder="1" applyAlignment="1">
      <alignment horizontal="right"/>
    </xf>
    <xf numFmtId="2" fontId="34" fillId="3" borderId="39" xfId="0" applyNumberFormat="1" applyFont="1" applyFill="1" applyBorder="1" applyAlignment="1">
      <alignment horizontal="right"/>
    </xf>
    <xf numFmtId="0" fontId="17" fillId="11" borderId="72" xfId="0" applyFont="1" applyFill="1" applyBorder="1"/>
    <xf numFmtId="2" fontId="17" fillId="11" borderId="74" xfId="0" applyNumberFormat="1" applyFont="1" applyFill="1" applyBorder="1"/>
    <xf numFmtId="2" fontId="17" fillId="10" borderId="39" xfId="0" applyNumberFormat="1" applyFont="1" applyFill="1" applyBorder="1"/>
    <xf numFmtId="0" fontId="17" fillId="11" borderId="54" xfId="0" applyFont="1" applyFill="1" applyBorder="1"/>
    <xf numFmtId="2" fontId="17" fillId="18" borderId="35" xfId="0" applyNumberFormat="1" applyFont="1" applyFill="1" applyBorder="1"/>
    <xf numFmtId="0" fontId="0" fillId="9" borderId="63" xfId="0" applyFill="1" applyBorder="1"/>
    <xf numFmtId="0" fontId="0" fillId="9" borderId="2" xfId="0" applyFill="1" applyBorder="1"/>
    <xf numFmtId="0" fontId="0" fillId="9" borderId="40" xfId="0" applyFill="1" applyBorder="1"/>
    <xf numFmtId="0" fontId="20" fillId="9" borderId="64" xfId="0" applyFont="1" applyFill="1" applyBorder="1"/>
    <xf numFmtId="0" fontId="0" fillId="9" borderId="30" xfId="0" applyFill="1" applyBorder="1"/>
    <xf numFmtId="2" fontId="20" fillId="9" borderId="28" xfId="0" applyNumberFormat="1" applyFont="1" applyFill="1" applyBorder="1" applyAlignment="1">
      <alignment horizontal="center"/>
    </xf>
    <xf numFmtId="0" fontId="25" fillId="14" borderId="56" xfId="0" applyFont="1" applyFill="1" applyBorder="1" applyAlignment="1">
      <alignment horizontal="center"/>
    </xf>
    <xf numFmtId="16" fontId="14" fillId="0" borderId="45" xfId="0" applyNumberFormat="1" applyFont="1" applyFill="1" applyBorder="1" applyAlignment="1">
      <alignment horizontal="center"/>
    </xf>
    <xf numFmtId="0" fontId="44" fillId="15" borderId="45" xfId="0" applyFont="1" applyFill="1" applyBorder="1"/>
    <xf numFmtId="0" fontId="0" fillId="7" borderId="49" xfId="0" applyFill="1" applyBorder="1"/>
    <xf numFmtId="0" fontId="41" fillId="2" borderId="65" xfId="0" applyFont="1" applyFill="1" applyBorder="1"/>
    <xf numFmtId="0" fontId="25" fillId="14" borderId="63" xfId="0" applyFont="1" applyFill="1" applyBorder="1" applyAlignment="1">
      <alignment horizontal="center"/>
    </xf>
    <xf numFmtId="0" fontId="25" fillId="21" borderId="4" xfId="0" applyFont="1" applyFill="1" applyBorder="1" applyAlignment="1">
      <alignment horizontal="center"/>
    </xf>
    <xf numFmtId="0" fontId="25" fillId="21" borderId="79" xfId="0" applyFont="1" applyFill="1" applyBorder="1" applyAlignment="1">
      <alignment horizontal="center"/>
    </xf>
    <xf numFmtId="0" fontId="17" fillId="0" borderId="26" xfId="0" applyFont="1" applyFill="1" applyBorder="1"/>
    <xf numFmtId="2" fontId="14" fillId="0" borderId="44" xfId="0" applyNumberFormat="1" applyFont="1" applyFill="1" applyBorder="1" applyAlignment="1">
      <alignment horizontal="center"/>
    </xf>
    <xf numFmtId="0" fontId="14" fillId="0" borderId="44" xfId="0" applyFont="1" applyBorder="1"/>
    <xf numFmtId="0" fontId="45" fillId="15" borderId="44" xfId="0" applyFont="1" applyFill="1" applyBorder="1"/>
    <xf numFmtId="0" fontId="0" fillId="7" borderId="27" xfId="0" applyFill="1" applyBorder="1" applyAlignment="1">
      <alignment horizontal="center"/>
    </xf>
    <xf numFmtId="0" fontId="0" fillId="9" borderId="4" xfId="0" applyFill="1" applyBorder="1"/>
    <xf numFmtId="2" fontId="20" fillId="9" borderId="68" xfId="0" applyNumberFormat="1" applyFont="1" applyFill="1" applyBorder="1" applyAlignment="1">
      <alignment horizontal="center"/>
    </xf>
    <xf numFmtId="0" fontId="14" fillId="15" borderId="42" xfId="0" applyFont="1" applyFill="1" applyBorder="1" applyAlignment="1">
      <alignment horizontal="center"/>
    </xf>
    <xf numFmtId="0" fontId="10" fillId="11" borderId="48" xfId="0" applyFont="1" applyFill="1" applyBorder="1" applyAlignment="1">
      <alignment horizontal="center"/>
    </xf>
    <xf numFmtId="0" fontId="0" fillId="11" borderId="44" xfId="0" applyFill="1" applyBorder="1"/>
    <xf numFmtId="0" fontId="10" fillId="11" borderId="44" xfId="0" applyFont="1" applyFill="1" applyBorder="1" applyAlignment="1">
      <alignment horizontal="center"/>
    </xf>
    <xf numFmtId="0" fontId="25" fillId="21" borderId="56" xfId="0" applyFont="1" applyFill="1" applyBorder="1" applyAlignment="1">
      <alignment horizontal="center"/>
    </xf>
    <xf numFmtId="0" fontId="25" fillId="21" borderId="83" xfId="0" applyFont="1" applyFill="1" applyBorder="1" applyAlignment="1">
      <alignment horizontal="center"/>
    </xf>
    <xf numFmtId="0" fontId="0" fillId="0" borderId="6" xfId="0" applyBorder="1"/>
    <xf numFmtId="0" fontId="0" fillId="0" borderId="82" xfId="0" applyBorder="1"/>
    <xf numFmtId="0" fontId="0" fillId="0" borderId="49" xfId="0" applyBorder="1"/>
    <xf numFmtId="0" fontId="17" fillId="15" borderId="88" xfId="0" applyFont="1" applyFill="1" applyBorder="1"/>
    <xf numFmtId="0" fontId="10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11" borderId="44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11" borderId="44" xfId="0" applyFill="1" applyBorder="1" applyAlignment="1">
      <alignment horizontal="center"/>
    </xf>
    <xf numFmtId="0" fontId="10" fillId="16" borderId="44" xfId="0" applyFont="1" applyFill="1" applyBorder="1" applyAlignment="1">
      <alignment horizontal="center"/>
    </xf>
    <xf numFmtId="0" fontId="0" fillId="23" borderId="87" xfId="0" applyFill="1" applyBorder="1"/>
    <xf numFmtId="0" fontId="0" fillId="23" borderId="59" xfId="0" applyFill="1" applyBorder="1" applyAlignment="1">
      <alignment horizontal="center"/>
    </xf>
    <xf numFmtId="0" fontId="0" fillId="23" borderId="57" xfId="0" applyFill="1" applyBorder="1" applyAlignment="1">
      <alignment horizontal="center"/>
    </xf>
    <xf numFmtId="0" fontId="0" fillId="23" borderId="87" xfId="0" applyFill="1" applyBorder="1" applyAlignment="1">
      <alignment horizontal="center"/>
    </xf>
    <xf numFmtId="0" fontId="0" fillId="0" borderId="64" xfId="0" applyBorder="1"/>
    <xf numFmtId="0" fontId="1" fillId="0" borderId="28" xfId="0" applyFont="1" applyBorder="1" applyAlignment="1">
      <alignment horizontal="center"/>
    </xf>
    <xf numFmtId="0" fontId="1" fillId="0" borderId="31" xfId="0" applyFont="1" applyBorder="1"/>
    <xf numFmtId="0" fontId="14" fillId="8" borderId="60" xfId="0" applyFont="1" applyFill="1" applyBorder="1"/>
    <xf numFmtId="0" fontId="10" fillId="8" borderId="51" xfId="0" applyFont="1" applyFill="1" applyBorder="1"/>
    <xf numFmtId="2" fontId="10" fillId="8" borderId="32" xfId="0" applyNumberFormat="1" applyFont="1" applyFill="1" applyBorder="1" applyAlignment="1">
      <alignment horizontal="center"/>
    </xf>
    <xf numFmtId="0" fontId="0" fillId="23" borderId="75" xfId="0" applyFill="1" applyBorder="1" applyAlignment="1">
      <alignment horizontal="center"/>
    </xf>
    <xf numFmtId="0" fontId="0" fillId="0" borderId="52" xfId="0" applyBorder="1"/>
    <xf numFmtId="1" fontId="10" fillId="11" borderId="44" xfId="0" applyNumberFormat="1" applyFont="1" applyFill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0" fontId="0" fillId="11" borderId="52" xfId="0" applyFill="1" applyBorder="1" applyAlignment="1">
      <alignment horizontal="center"/>
    </xf>
    <xf numFmtId="0" fontId="0" fillId="0" borderId="28" xfId="0" applyBorder="1"/>
    <xf numFmtId="0" fontId="11" fillId="0" borderId="28" xfId="0" applyFont="1" applyBorder="1"/>
    <xf numFmtId="2" fontId="0" fillId="0" borderId="28" xfId="0" applyNumberFormat="1" applyBorder="1" applyAlignment="1">
      <alignment horizontal="center"/>
    </xf>
    <xf numFmtId="0" fontId="0" fillId="0" borderId="68" xfId="0" applyBorder="1" applyAlignment="1">
      <alignment horizontal="center"/>
    </xf>
    <xf numFmtId="1" fontId="1" fillId="11" borderId="48" xfId="0" applyNumberFormat="1" applyFont="1" applyFill="1" applyBorder="1" applyAlignment="1">
      <alignment horizontal="center"/>
    </xf>
    <xf numFmtId="0" fontId="10" fillId="11" borderId="55" xfId="0" applyFont="1" applyFill="1" applyBorder="1" applyAlignment="1">
      <alignment horizontal="center"/>
    </xf>
    <xf numFmtId="2" fontId="0" fillId="0" borderId="0" xfId="0" applyNumberFormat="1"/>
    <xf numFmtId="1" fontId="34" fillId="23" borderId="19" xfId="0" applyNumberFormat="1" applyFont="1" applyFill="1" applyBorder="1"/>
    <xf numFmtId="1" fontId="34" fillId="23" borderId="54" xfId="0" applyNumberFormat="1" applyFont="1" applyFill="1" applyBorder="1"/>
    <xf numFmtId="2" fontId="0" fillId="23" borderId="19" xfId="0" applyNumberFormat="1" applyFill="1" applyBorder="1" applyAlignment="1">
      <alignment horizontal="center"/>
    </xf>
    <xf numFmtId="4" fontId="14" fillId="15" borderId="42" xfId="0" applyNumberFormat="1" applyFont="1" applyFill="1" applyBorder="1" applyAlignment="1">
      <alignment horizontal="center"/>
    </xf>
    <xf numFmtId="4" fontId="0" fillId="0" borderId="43" xfId="0" applyNumberFormat="1" applyBorder="1"/>
    <xf numFmtId="4" fontId="10" fillId="11" borderId="44" xfId="0" applyNumberFormat="1" applyFont="1" applyFill="1" applyBorder="1" applyAlignment="1">
      <alignment horizontal="center"/>
    </xf>
    <xf numFmtId="4" fontId="0" fillId="0" borderId="44" xfId="0" applyNumberFormat="1" applyBorder="1" applyAlignment="1">
      <alignment horizontal="center"/>
    </xf>
    <xf numFmtId="4" fontId="0" fillId="0" borderId="44" xfId="0" applyNumberFormat="1" applyBorder="1"/>
    <xf numFmtId="4" fontId="0" fillId="0" borderId="48" xfId="0" applyNumberFormat="1" applyBorder="1" applyAlignment="1">
      <alignment horizontal="center"/>
    </xf>
    <xf numFmtId="4" fontId="0" fillId="23" borderId="44" xfId="0" applyNumberFormat="1" applyFill="1" applyBorder="1" applyAlignment="1">
      <alignment horizontal="center"/>
    </xf>
    <xf numFmtId="2" fontId="34" fillId="11" borderId="48" xfId="0" applyNumberFormat="1" applyFont="1" applyFill="1" applyBorder="1" applyAlignment="1">
      <alignment horizontal="center"/>
    </xf>
    <xf numFmtId="2" fontId="11" fillId="11" borderId="21" xfId="0" applyNumberFormat="1" applyFont="1" applyFill="1" applyBorder="1" applyAlignment="1">
      <alignment horizontal="center"/>
    </xf>
    <xf numFmtId="2" fontId="14" fillId="11" borderId="31" xfId="0" applyNumberFormat="1" applyFont="1" applyFill="1" applyBorder="1" applyAlignment="1">
      <alignment horizontal="center"/>
    </xf>
    <xf numFmtId="2" fontId="11" fillId="0" borderId="19" xfId="0" applyNumberFormat="1" applyFont="1" applyFill="1" applyBorder="1" applyAlignment="1">
      <alignment horizontal="center"/>
    </xf>
    <xf numFmtId="2" fontId="32" fillId="0" borderId="52" xfId="0" applyNumberFormat="1" applyFont="1" applyFill="1" applyBorder="1" applyAlignment="1">
      <alignment horizontal="center"/>
    </xf>
    <xf numFmtId="2" fontId="0" fillId="0" borderId="44" xfId="0" applyNumberFormat="1" applyFill="1" applyBorder="1" applyAlignment="1">
      <alignment horizontal="center"/>
    </xf>
    <xf numFmtId="2" fontId="34" fillId="0" borderId="17" xfId="0" applyNumberFormat="1" applyFont="1" applyFill="1" applyBorder="1"/>
    <xf numFmtId="2" fontId="34" fillId="0" borderId="24" xfId="0" applyNumberFormat="1" applyFont="1" applyFill="1" applyBorder="1"/>
    <xf numFmtId="1" fontId="14" fillId="0" borderId="19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vertical="center"/>
    </xf>
    <xf numFmtId="49" fontId="13" fillId="0" borderId="3" xfId="0" applyNumberFormat="1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vertical="center"/>
    </xf>
    <xf numFmtId="49" fontId="13" fillId="0" borderId="8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1"/>
  <sheetViews>
    <sheetView topLeftCell="A89" zoomScale="85" zoomScaleNormal="85" workbookViewId="0">
      <selection activeCell="L109" sqref="L109"/>
    </sheetView>
  </sheetViews>
  <sheetFormatPr defaultRowHeight="15" x14ac:dyDescent="0.25"/>
  <cols>
    <col min="1" max="1" width="0.28515625" customWidth="1"/>
    <col min="2" max="2" width="4.85546875" customWidth="1"/>
    <col min="3" max="3" width="5.140625" customWidth="1"/>
    <col min="4" max="4" width="5.28515625" customWidth="1"/>
    <col min="6" max="6" width="30.85546875" customWidth="1"/>
    <col min="7" max="7" width="11.7109375" customWidth="1"/>
    <col min="8" max="8" width="10.42578125" customWidth="1"/>
    <col min="9" max="9" width="10.85546875" customWidth="1"/>
    <col min="10" max="10" width="10.42578125" customWidth="1"/>
    <col min="11" max="12" width="10.28515625" customWidth="1"/>
    <col min="13" max="13" width="9.7109375" customWidth="1"/>
  </cols>
  <sheetData>
    <row r="2" spans="1:13" ht="18" x14ac:dyDescent="0.25">
      <c r="A2" s="1" t="s">
        <v>417</v>
      </c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 x14ac:dyDescent="0.3">
      <c r="A3" s="2"/>
      <c r="B3" s="2"/>
      <c r="C3" s="2"/>
      <c r="D3" s="2"/>
      <c r="E3" s="2"/>
      <c r="F3" s="2"/>
    </row>
    <row r="4" spans="1:13" x14ac:dyDescent="0.25">
      <c r="A4" s="1602" t="s">
        <v>0</v>
      </c>
      <c r="B4" s="1603"/>
      <c r="C4" s="1603"/>
      <c r="D4" s="1603"/>
      <c r="E4" s="1603"/>
      <c r="F4" s="1604"/>
      <c r="G4" s="496" t="s">
        <v>197</v>
      </c>
      <c r="H4" s="497" t="s">
        <v>197</v>
      </c>
      <c r="I4" s="847" t="s">
        <v>1</v>
      </c>
      <c r="J4" s="848" t="s">
        <v>199</v>
      </c>
      <c r="K4" s="798" t="s">
        <v>1</v>
      </c>
      <c r="L4" s="841" t="s">
        <v>1</v>
      </c>
      <c r="M4" s="846" t="s">
        <v>1</v>
      </c>
    </row>
    <row r="5" spans="1:13" x14ac:dyDescent="0.25">
      <c r="A5" s="1605"/>
      <c r="B5" s="1606"/>
      <c r="C5" s="1606"/>
      <c r="D5" s="1606"/>
      <c r="E5" s="1606"/>
      <c r="F5" s="1607"/>
      <c r="G5" s="498" t="s">
        <v>198</v>
      </c>
      <c r="H5" s="499" t="s">
        <v>198</v>
      </c>
      <c r="I5" s="849">
        <v>2019</v>
      </c>
      <c r="J5" s="850" t="s">
        <v>200</v>
      </c>
      <c r="K5" s="799">
        <v>2020</v>
      </c>
      <c r="L5" s="842">
        <v>2021</v>
      </c>
      <c r="M5" s="845">
        <v>2022</v>
      </c>
    </row>
    <row r="6" spans="1:13" x14ac:dyDescent="0.25">
      <c r="A6" s="389"/>
      <c r="B6" s="802" t="s">
        <v>2</v>
      </c>
      <c r="C6" s="802" t="s">
        <v>3</v>
      </c>
      <c r="D6" s="802" t="s">
        <v>4</v>
      </c>
      <c r="E6" s="6"/>
      <c r="F6" s="390"/>
      <c r="G6" s="500" t="s">
        <v>397</v>
      </c>
      <c r="H6" s="501" t="s">
        <v>398</v>
      </c>
      <c r="I6" s="851" t="s">
        <v>5</v>
      </c>
      <c r="J6" s="852" t="s">
        <v>418</v>
      </c>
      <c r="K6" s="799" t="s">
        <v>5</v>
      </c>
      <c r="L6" s="842" t="s">
        <v>5</v>
      </c>
      <c r="M6" s="845" t="s">
        <v>5</v>
      </c>
    </row>
    <row r="7" spans="1:13" ht="15.75" thickBot="1" x14ac:dyDescent="0.3">
      <c r="A7" s="391"/>
      <c r="B7" s="803"/>
      <c r="C7" s="804"/>
      <c r="D7" s="803" t="s">
        <v>7</v>
      </c>
      <c r="E7" s="88" t="s">
        <v>8</v>
      </c>
      <c r="F7" s="89"/>
      <c r="G7" s="502" t="s">
        <v>5</v>
      </c>
      <c r="H7" s="503" t="s">
        <v>5</v>
      </c>
      <c r="I7" s="853"/>
      <c r="J7" s="854" t="s">
        <v>5</v>
      </c>
      <c r="K7" s="504"/>
      <c r="L7" s="843"/>
      <c r="M7" s="844"/>
    </row>
    <row r="8" spans="1:13" x14ac:dyDescent="0.25">
      <c r="A8" s="877">
        <v>1</v>
      </c>
      <c r="B8" s="878" t="s">
        <v>9</v>
      </c>
      <c r="C8" s="879"/>
      <c r="D8" s="878"/>
      <c r="E8" s="880" t="s">
        <v>10</v>
      </c>
      <c r="F8" s="881"/>
      <c r="G8" s="882"/>
      <c r="H8" s="883"/>
      <c r="I8" s="899">
        <f>I10+I13+I18</f>
        <v>292490</v>
      </c>
      <c r="J8" s="899">
        <f t="shared" ref="J8:M8" si="0">J10+J13+J18</f>
        <v>0</v>
      </c>
      <c r="K8" s="883">
        <f t="shared" si="0"/>
        <v>292490</v>
      </c>
      <c r="L8" s="883">
        <f t="shared" si="0"/>
        <v>292490</v>
      </c>
      <c r="M8" s="883">
        <f t="shared" si="0"/>
        <v>292490</v>
      </c>
    </row>
    <row r="9" spans="1:13" x14ac:dyDescent="0.25">
      <c r="A9" s="392">
        <f>A8+1</f>
        <v>2</v>
      </c>
      <c r="B9" s="393"/>
      <c r="C9" s="394"/>
      <c r="D9" s="395"/>
      <c r="E9" s="396"/>
      <c r="F9" s="397"/>
      <c r="G9" s="474"/>
      <c r="H9" s="475"/>
      <c r="I9" s="476"/>
      <c r="J9" s="477"/>
      <c r="K9" s="71"/>
      <c r="L9" s="748"/>
      <c r="M9" s="1061"/>
    </row>
    <row r="10" spans="1:13" x14ac:dyDescent="0.25">
      <c r="A10" s="855">
        <f t="shared" ref="A10:A54" si="1">A9+1</f>
        <v>3</v>
      </c>
      <c r="B10" s="856" t="s">
        <v>11</v>
      </c>
      <c r="C10" s="857"/>
      <c r="D10" s="858"/>
      <c r="E10" s="859" t="s">
        <v>12</v>
      </c>
      <c r="F10" s="860"/>
      <c r="G10" s="861"/>
      <c r="H10" s="862"/>
      <c r="I10" s="486">
        <f>I11</f>
        <v>240000</v>
      </c>
      <c r="J10" s="486">
        <f t="shared" ref="J10:M10" si="2">J11</f>
        <v>0</v>
      </c>
      <c r="K10" s="486">
        <f t="shared" si="2"/>
        <v>240000</v>
      </c>
      <c r="L10" s="486">
        <f t="shared" si="2"/>
        <v>240000</v>
      </c>
      <c r="M10" s="486">
        <f t="shared" si="2"/>
        <v>240000</v>
      </c>
    </row>
    <row r="11" spans="1:13" x14ac:dyDescent="0.25">
      <c r="A11" s="392">
        <f t="shared" si="1"/>
        <v>4</v>
      </c>
      <c r="B11" s="398"/>
      <c r="C11" s="399" t="s">
        <v>13</v>
      </c>
      <c r="D11" s="400" t="s">
        <v>14</v>
      </c>
      <c r="E11" s="401" t="s">
        <v>201</v>
      </c>
      <c r="F11" s="402"/>
      <c r="G11" s="478"/>
      <c r="H11" s="479"/>
      <c r="I11" s="780">
        <v>240000</v>
      </c>
      <c r="J11" s="781"/>
      <c r="K11" s="979">
        <v>240000</v>
      </c>
      <c r="L11" s="979">
        <v>240000</v>
      </c>
      <c r="M11" s="1062">
        <v>240000</v>
      </c>
    </row>
    <row r="12" spans="1:13" x14ac:dyDescent="0.25">
      <c r="A12" s="392">
        <f t="shared" si="1"/>
        <v>5</v>
      </c>
      <c r="B12" s="403"/>
      <c r="C12" s="404"/>
      <c r="D12" s="405"/>
      <c r="E12" s="406"/>
      <c r="F12" s="407"/>
      <c r="G12" s="480"/>
      <c r="H12" s="481"/>
      <c r="I12" s="780"/>
      <c r="J12" s="781"/>
      <c r="K12" s="71"/>
      <c r="L12" s="748"/>
      <c r="M12" s="1061"/>
    </row>
    <row r="13" spans="1:13" x14ac:dyDescent="0.25">
      <c r="A13" s="855">
        <f t="shared" si="1"/>
        <v>6</v>
      </c>
      <c r="B13" s="856" t="s">
        <v>15</v>
      </c>
      <c r="C13" s="863"/>
      <c r="D13" s="864"/>
      <c r="E13" s="859" t="s">
        <v>16</v>
      </c>
      <c r="F13" s="860"/>
      <c r="G13" s="861"/>
      <c r="H13" s="862"/>
      <c r="I13" s="486">
        <f>SUM(I15:I17)</f>
        <v>35260</v>
      </c>
      <c r="J13" s="486">
        <f t="shared" ref="J13:M13" si="3">SUM(J15:J17)</f>
        <v>0</v>
      </c>
      <c r="K13" s="486">
        <f t="shared" si="3"/>
        <v>35260</v>
      </c>
      <c r="L13" s="486">
        <f t="shared" si="3"/>
        <v>35260</v>
      </c>
      <c r="M13" s="486">
        <f t="shared" si="3"/>
        <v>35260</v>
      </c>
    </row>
    <row r="14" spans="1:13" x14ac:dyDescent="0.25">
      <c r="A14" s="392">
        <f t="shared" si="1"/>
        <v>7</v>
      </c>
      <c r="B14" s="1052"/>
      <c r="C14" s="1053" t="s">
        <v>17</v>
      </c>
      <c r="D14" s="1054"/>
      <c r="E14" s="1055" t="s">
        <v>18</v>
      </c>
      <c r="F14" s="975"/>
      <c r="G14" s="976"/>
      <c r="H14" s="946"/>
      <c r="I14" s="780"/>
      <c r="J14" s="781"/>
      <c r="K14" s="979"/>
      <c r="L14" s="979"/>
      <c r="M14" s="1062"/>
    </row>
    <row r="15" spans="1:13" x14ac:dyDescent="0.25">
      <c r="A15" s="392">
        <f t="shared" si="1"/>
        <v>8</v>
      </c>
      <c r="B15" s="403"/>
      <c r="C15" s="404"/>
      <c r="D15" s="408" t="s">
        <v>19</v>
      </c>
      <c r="E15" s="396" t="s">
        <v>20</v>
      </c>
      <c r="F15" s="407"/>
      <c r="G15" s="482"/>
      <c r="H15" s="483"/>
      <c r="I15" s="780">
        <v>28100</v>
      </c>
      <c r="J15" s="781"/>
      <c r="K15" s="979">
        <v>28100</v>
      </c>
      <c r="L15" s="979">
        <v>28100</v>
      </c>
      <c r="M15" s="1062">
        <v>28100</v>
      </c>
    </row>
    <row r="16" spans="1:13" x14ac:dyDescent="0.25">
      <c r="A16" s="392">
        <f t="shared" si="1"/>
        <v>9</v>
      </c>
      <c r="B16" s="403"/>
      <c r="C16" s="404"/>
      <c r="D16" s="408" t="s">
        <v>21</v>
      </c>
      <c r="E16" s="396" t="s">
        <v>22</v>
      </c>
      <c r="F16" s="407"/>
      <c r="G16" s="482"/>
      <c r="H16" s="483"/>
      <c r="I16" s="780">
        <v>7100</v>
      </c>
      <c r="J16" s="781"/>
      <c r="K16" s="979">
        <v>7100</v>
      </c>
      <c r="L16" s="979">
        <v>7100</v>
      </c>
      <c r="M16" s="1062">
        <v>7100</v>
      </c>
    </row>
    <row r="17" spans="1:13" x14ac:dyDescent="0.25">
      <c r="A17" s="392">
        <v>10</v>
      </c>
      <c r="B17" s="409"/>
      <c r="C17" s="404"/>
      <c r="D17" s="408" t="s">
        <v>14</v>
      </c>
      <c r="E17" s="410" t="s">
        <v>23</v>
      </c>
      <c r="F17" s="411"/>
      <c r="G17" s="484"/>
      <c r="H17" s="481"/>
      <c r="I17" s="780">
        <v>60</v>
      </c>
      <c r="J17" s="781"/>
      <c r="K17" s="979">
        <v>60</v>
      </c>
      <c r="L17" s="979">
        <v>60</v>
      </c>
      <c r="M17" s="1062">
        <v>60</v>
      </c>
    </row>
    <row r="18" spans="1:13" x14ac:dyDescent="0.25">
      <c r="A18" s="855">
        <f t="shared" si="1"/>
        <v>11</v>
      </c>
      <c r="B18" s="856" t="s">
        <v>24</v>
      </c>
      <c r="C18" s="863"/>
      <c r="D18" s="864"/>
      <c r="E18" s="859" t="s">
        <v>25</v>
      </c>
      <c r="F18" s="860"/>
      <c r="G18" s="861"/>
      <c r="H18" s="862"/>
      <c r="I18" s="486">
        <f>SUM(I20:I22)</f>
        <v>17230</v>
      </c>
      <c r="J18" s="486">
        <f t="shared" ref="J18:M18" si="4">SUM(J20:J22)</f>
        <v>0</v>
      </c>
      <c r="K18" s="486">
        <f t="shared" si="4"/>
        <v>17230</v>
      </c>
      <c r="L18" s="486">
        <f t="shared" si="4"/>
        <v>17230</v>
      </c>
      <c r="M18" s="486">
        <f t="shared" si="4"/>
        <v>17230</v>
      </c>
    </row>
    <row r="19" spans="1:13" x14ac:dyDescent="0.25">
      <c r="A19" s="392"/>
      <c r="B19" s="941"/>
      <c r="C19" s="1052"/>
      <c r="D19" s="1054"/>
      <c r="E19" s="1056"/>
      <c r="F19" s="975"/>
      <c r="G19" s="976"/>
      <c r="H19" s="946"/>
      <c r="I19" s="780"/>
      <c r="J19" s="781"/>
      <c r="K19" s="901"/>
      <c r="L19" s="902"/>
      <c r="M19" s="1061"/>
    </row>
    <row r="20" spans="1:13" x14ac:dyDescent="0.25">
      <c r="A20" s="392">
        <f>A18+1</f>
        <v>12</v>
      </c>
      <c r="B20" s="412"/>
      <c r="C20" s="413" t="s">
        <v>26</v>
      </c>
      <c r="D20" s="414" t="s">
        <v>19</v>
      </c>
      <c r="E20" s="396" t="s">
        <v>27</v>
      </c>
      <c r="F20" s="397"/>
      <c r="G20" s="485"/>
      <c r="H20" s="475"/>
      <c r="I20" s="780">
        <v>800</v>
      </c>
      <c r="J20" s="781"/>
      <c r="K20" s="903">
        <v>800</v>
      </c>
      <c r="L20" s="904">
        <v>800</v>
      </c>
      <c r="M20" s="1061">
        <v>800</v>
      </c>
    </row>
    <row r="21" spans="1:13" x14ac:dyDescent="0.25">
      <c r="A21" s="392">
        <f t="shared" si="1"/>
        <v>13</v>
      </c>
      <c r="B21" s="412"/>
      <c r="C21" s="413" t="s">
        <v>26</v>
      </c>
      <c r="D21" s="414" t="s">
        <v>28</v>
      </c>
      <c r="E21" s="396" t="s">
        <v>202</v>
      </c>
      <c r="F21" s="397"/>
      <c r="G21" s="485"/>
      <c r="H21" s="475"/>
      <c r="I21" s="780">
        <v>15900</v>
      </c>
      <c r="J21" s="781"/>
      <c r="K21" s="903">
        <v>15900</v>
      </c>
      <c r="L21" s="904">
        <v>15900</v>
      </c>
      <c r="M21" s="1061">
        <v>15900</v>
      </c>
    </row>
    <row r="22" spans="1:13" x14ac:dyDescent="0.25">
      <c r="A22" s="392">
        <f t="shared" si="1"/>
        <v>14</v>
      </c>
      <c r="B22" s="403"/>
      <c r="C22" s="404" t="s">
        <v>29</v>
      </c>
      <c r="D22" s="408" t="s">
        <v>19</v>
      </c>
      <c r="E22" s="415" t="s">
        <v>30</v>
      </c>
      <c r="F22" s="407"/>
      <c r="G22" s="484"/>
      <c r="H22" s="481"/>
      <c r="I22" s="780">
        <v>530</v>
      </c>
      <c r="J22" s="781"/>
      <c r="K22" s="903">
        <v>530</v>
      </c>
      <c r="L22" s="904">
        <v>530</v>
      </c>
      <c r="M22" s="1061">
        <v>530</v>
      </c>
    </row>
    <row r="23" spans="1:13" x14ac:dyDescent="0.25">
      <c r="A23" s="884">
        <f>A22+1</f>
        <v>15</v>
      </c>
      <c r="B23" s="885" t="s">
        <v>31</v>
      </c>
      <c r="C23" s="886"/>
      <c r="D23" s="887"/>
      <c r="E23" s="888" t="s">
        <v>32</v>
      </c>
      <c r="F23" s="889"/>
      <c r="G23" s="890"/>
      <c r="H23" s="891"/>
      <c r="I23" s="900">
        <f>I25+I33+I39+I46+I50</f>
        <v>11100</v>
      </c>
      <c r="J23" s="900">
        <f t="shared" ref="J23:M23" si="5">J25+J33+J39+J46+J50</f>
        <v>0</v>
      </c>
      <c r="K23" s="891">
        <f t="shared" si="5"/>
        <v>11030</v>
      </c>
      <c r="L23" s="891">
        <f t="shared" si="5"/>
        <v>11030</v>
      </c>
      <c r="M23" s="891">
        <f t="shared" si="5"/>
        <v>11130</v>
      </c>
    </row>
    <row r="24" spans="1:13" x14ac:dyDescent="0.25">
      <c r="A24" s="392">
        <f t="shared" si="1"/>
        <v>16</v>
      </c>
      <c r="B24" s="416"/>
      <c r="C24" s="416"/>
      <c r="D24" s="417"/>
      <c r="E24" s="396"/>
      <c r="F24" s="418"/>
      <c r="G24" s="487"/>
      <c r="H24" s="475"/>
      <c r="I24" s="476"/>
      <c r="J24" s="477"/>
      <c r="K24" s="71"/>
      <c r="L24" s="748"/>
      <c r="M24" s="1061"/>
    </row>
    <row r="25" spans="1:13" x14ac:dyDescent="0.25">
      <c r="A25" s="855">
        <f>A24+1</f>
        <v>17</v>
      </c>
      <c r="B25" s="856" t="s">
        <v>33</v>
      </c>
      <c r="C25" s="856"/>
      <c r="D25" s="858"/>
      <c r="E25" s="859" t="s">
        <v>34</v>
      </c>
      <c r="F25" s="860"/>
      <c r="G25" s="861"/>
      <c r="H25" s="862"/>
      <c r="I25" s="486">
        <f>SUM(I26:I32)</f>
        <v>5900</v>
      </c>
      <c r="J25" s="486">
        <f t="shared" ref="J25:M25" si="6">SUM(J26:J32)</f>
        <v>0</v>
      </c>
      <c r="K25" s="486">
        <f t="shared" si="6"/>
        <v>6080</v>
      </c>
      <c r="L25" s="486">
        <f t="shared" si="6"/>
        <v>6080</v>
      </c>
      <c r="M25" s="486">
        <f t="shared" si="6"/>
        <v>6080</v>
      </c>
    </row>
    <row r="26" spans="1:13" x14ac:dyDescent="0.25">
      <c r="A26" s="392"/>
      <c r="B26" s="394"/>
      <c r="C26" s="394" t="s">
        <v>234</v>
      </c>
      <c r="D26" s="395" t="s">
        <v>14</v>
      </c>
      <c r="E26" s="396" t="s">
        <v>235</v>
      </c>
      <c r="F26" s="397"/>
      <c r="G26" s="485"/>
      <c r="H26" s="475"/>
      <c r="I26" s="780">
        <v>2200</v>
      </c>
      <c r="J26" s="781"/>
      <c r="K26" s="907">
        <v>2200</v>
      </c>
      <c r="L26" s="909">
        <v>2200</v>
      </c>
      <c r="M26" s="1063">
        <v>2200</v>
      </c>
    </row>
    <row r="27" spans="1:13" x14ac:dyDescent="0.25">
      <c r="A27" s="392">
        <f>A25+1</f>
        <v>18</v>
      </c>
      <c r="B27" s="419"/>
      <c r="C27" s="419" t="s">
        <v>35</v>
      </c>
      <c r="D27" s="420"/>
      <c r="E27" s="421" t="s">
        <v>36</v>
      </c>
      <c r="F27" s="422"/>
      <c r="G27" s="488"/>
      <c r="H27" s="483"/>
      <c r="I27" s="780"/>
      <c r="J27" s="781"/>
      <c r="K27" s="903"/>
      <c r="L27" s="904"/>
      <c r="M27" s="1061"/>
    </row>
    <row r="28" spans="1:13" x14ac:dyDescent="0.25">
      <c r="A28" s="392">
        <f t="shared" si="1"/>
        <v>19</v>
      </c>
      <c r="B28" s="416"/>
      <c r="C28" s="423"/>
      <c r="D28" s="424" t="s">
        <v>21</v>
      </c>
      <c r="E28" s="425" t="s">
        <v>37</v>
      </c>
      <c r="F28" s="418"/>
      <c r="G28" s="482"/>
      <c r="H28" s="483"/>
      <c r="I28" s="780">
        <v>400</v>
      </c>
      <c r="J28" s="781"/>
      <c r="K28" s="903">
        <v>380</v>
      </c>
      <c r="L28" s="904">
        <v>380</v>
      </c>
      <c r="M28" s="1061">
        <v>380</v>
      </c>
    </row>
    <row r="29" spans="1:13" x14ac:dyDescent="0.25">
      <c r="A29" s="392">
        <f t="shared" si="1"/>
        <v>20</v>
      </c>
      <c r="B29" s="416"/>
      <c r="C29" s="423"/>
      <c r="D29" s="424" t="s">
        <v>14</v>
      </c>
      <c r="E29" s="425" t="s">
        <v>38</v>
      </c>
      <c r="F29" s="418"/>
      <c r="G29" s="488"/>
      <c r="H29" s="483"/>
      <c r="I29" s="780"/>
      <c r="J29" s="781"/>
      <c r="K29" s="903"/>
      <c r="L29" s="904"/>
      <c r="M29" s="1061"/>
    </row>
    <row r="30" spans="1:13" x14ac:dyDescent="0.25">
      <c r="A30" s="392">
        <f t="shared" si="1"/>
        <v>21</v>
      </c>
      <c r="B30" s="416"/>
      <c r="C30" s="423"/>
      <c r="D30" s="417"/>
      <c r="E30" s="421"/>
      <c r="F30" s="426" t="s">
        <v>39</v>
      </c>
      <c r="G30" s="482"/>
      <c r="H30" s="483"/>
      <c r="I30" s="780">
        <v>3300</v>
      </c>
      <c r="J30" s="781"/>
      <c r="K30" s="908">
        <v>3500</v>
      </c>
      <c r="L30" s="910">
        <v>3500</v>
      </c>
      <c r="M30" s="1063">
        <v>3500</v>
      </c>
    </row>
    <row r="31" spans="1:13" x14ac:dyDescent="0.25">
      <c r="A31" s="458">
        <f t="shared" si="1"/>
        <v>22</v>
      </c>
      <c r="B31" s="433"/>
      <c r="C31" s="546"/>
      <c r="D31" s="434"/>
      <c r="E31" s="448"/>
      <c r="F31" s="436"/>
      <c r="G31" s="480"/>
      <c r="H31" s="481"/>
      <c r="I31" s="780"/>
      <c r="J31" s="781"/>
      <c r="K31" s="903"/>
      <c r="L31" s="904"/>
      <c r="M31" s="1061"/>
    </row>
    <row r="32" spans="1:13" ht="15.75" thickBot="1" x14ac:dyDescent="0.3">
      <c r="A32" s="427">
        <f t="shared" si="1"/>
        <v>23</v>
      </c>
      <c r="B32" s="428"/>
      <c r="C32" s="428"/>
      <c r="D32" s="429"/>
      <c r="E32" s="430"/>
      <c r="F32" s="431"/>
      <c r="G32" s="544"/>
      <c r="H32" s="545"/>
      <c r="I32" s="782"/>
      <c r="J32" s="783"/>
      <c r="K32" s="905"/>
      <c r="L32" s="906"/>
      <c r="M32" s="984"/>
    </row>
    <row r="33" spans="1:16" x14ac:dyDescent="0.25">
      <c r="A33" s="865">
        <f t="shared" si="1"/>
        <v>24</v>
      </c>
      <c r="B33" s="866" t="s">
        <v>40</v>
      </c>
      <c r="C33" s="867"/>
      <c r="D33" s="868"/>
      <c r="E33" s="869" t="s">
        <v>41</v>
      </c>
      <c r="F33" s="870"/>
      <c r="G33" s="871"/>
      <c r="H33" s="473"/>
      <c r="I33" s="472">
        <f>SUM(I34:I38)</f>
        <v>2900</v>
      </c>
      <c r="J33" s="472">
        <f t="shared" ref="J33:M33" si="7">SUM(J34:J38)</f>
        <v>0</v>
      </c>
      <c r="K33" s="472">
        <f t="shared" si="7"/>
        <v>2800</v>
      </c>
      <c r="L33" s="472">
        <f t="shared" si="7"/>
        <v>2800</v>
      </c>
      <c r="M33" s="472">
        <f t="shared" si="7"/>
        <v>2800</v>
      </c>
    </row>
    <row r="34" spans="1:16" x14ac:dyDescent="0.25">
      <c r="A34" s="392">
        <f t="shared" si="1"/>
        <v>25</v>
      </c>
      <c r="B34" s="416"/>
      <c r="C34" s="423" t="s">
        <v>42</v>
      </c>
      <c r="D34" s="424" t="s">
        <v>43</v>
      </c>
      <c r="E34" s="425" t="s">
        <v>44</v>
      </c>
      <c r="F34" s="418"/>
      <c r="G34" s="482"/>
      <c r="H34" s="483"/>
      <c r="I34" s="780">
        <v>1400</v>
      </c>
      <c r="J34" s="781"/>
      <c r="K34" s="908">
        <v>1300</v>
      </c>
      <c r="L34" s="910">
        <v>1300</v>
      </c>
      <c r="M34" s="1064">
        <v>1300</v>
      </c>
    </row>
    <row r="35" spans="1:16" x14ac:dyDescent="0.25">
      <c r="A35" s="392">
        <f t="shared" si="1"/>
        <v>26</v>
      </c>
      <c r="B35" s="416"/>
      <c r="C35" s="416"/>
      <c r="D35" s="417"/>
      <c r="E35" s="421"/>
      <c r="F35" s="418" t="s">
        <v>45</v>
      </c>
      <c r="G35" s="482"/>
      <c r="H35" s="483"/>
      <c r="I35" s="780">
        <v>500</v>
      </c>
      <c r="J35" s="781"/>
      <c r="K35" s="903">
        <v>500</v>
      </c>
      <c r="L35" s="904">
        <v>500</v>
      </c>
      <c r="M35" s="984">
        <v>500</v>
      </c>
    </row>
    <row r="36" spans="1:16" x14ac:dyDescent="0.25">
      <c r="A36" s="392">
        <f t="shared" si="1"/>
        <v>27</v>
      </c>
      <c r="B36" s="416"/>
      <c r="C36" s="416"/>
      <c r="D36" s="417"/>
      <c r="E36" s="421"/>
      <c r="F36" s="418" t="s">
        <v>203</v>
      </c>
      <c r="G36" s="482"/>
      <c r="H36" s="483"/>
      <c r="I36" s="780">
        <v>1000</v>
      </c>
      <c r="J36" s="781"/>
      <c r="K36" s="908">
        <v>1000</v>
      </c>
      <c r="L36" s="910">
        <v>1000</v>
      </c>
      <c r="M36" s="1064">
        <v>1000</v>
      </c>
    </row>
    <row r="37" spans="1:16" x14ac:dyDescent="0.25">
      <c r="A37" s="392">
        <v>28</v>
      </c>
      <c r="B37" s="433"/>
      <c r="C37" s="433"/>
      <c r="D37" s="434"/>
      <c r="E37" s="435"/>
      <c r="F37" s="436"/>
      <c r="G37" s="480"/>
      <c r="H37" s="489"/>
      <c r="I37" s="780"/>
      <c r="J37" s="781"/>
      <c r="K37" s="903"/>
      <c r="L37" s="904"/>
      <c r="M37" s="984"/>
    </row>
    <row r="38" spans="1:16" x14ac:dyDescent="0.25">
      <c r="A38" s="392"/>
      <c r="B38" s="416"/>
      <c r="C38" s="416"/>
      <c r="D38" s="417"/>
      <c r="E38" s="421"/>
      <c r="F38" s="418"/>
      <c r="G38" s="488"/>
      <c r="H38" s="490"/>
      <c r="I38" s="780"/>
      <c r="J38" s="781"/>
      <c r="K38" s="903"/>
      <c r="L38" s="904"/>
      <c r="M38" s="984"/>
    </row>
    <row r="39" spans="1:16" x14ac:dyDescent="0.25">
      <c r="A39" s="855">
        <v>29</v>
      </c>
      <c r="B39" s="911"/>
      <c r="C39" s="912" t="s">
        <v>46</v>
      </c>
      <c r="D39" s="858"/>
      <c r="E39" s="897" t="s">
        <v>206</v>
      </c>
      <c r="F39" s="913"/>
      <c r="G39" s="861"/>
      <c r="H39" s="862"/>
      <c r="I39" s="486">
        <f>SUM(I40:I45)</f>
        <v>1700</v>
      </c>
      <c r="J39" s="486">
        <f t="shared" ref="J39:M39" si="8">SUM(J40:J45)</f>
        <v>0</v>
      </c>
      <c r="K39" s="486">
        <f t="shared" si="8"/>
        <v>1550</v>
      </c>
      <c r="L39" s="486">
        <f t="shared" si="8"/>
        <v>1550</v>
      </c>
      <c r="M39" s="486">
        <f t="shared" si="8"/>
        <v>1650</v>
      </c>
    </row>
    <row r="40" spans="1:16" x14ac:dyDescent="0.25">
      <c r="A40" s="392">
        <v>30</v>
      </c>
      <c r="B40" s="416"/>
      <c r="C40" s="416"/>
      <c r="D40" s="424" t="s">
        <v>19</v>
      </c>
      <c r="E40" s="437" t="s">
        <v>47</v>
      </c>
      <c r="F40" s="438"/>
      <c r="G40" s="485"/>
      <c r="H40" s="475"/>
      <c r="I40" s="780">
        <v>700</v>
      </c>
      <c r="J40" s="781"/>
      <c r="K40" s="903">
        <v>700</v>
      </c>
      <c r="L40" s="904">
        <v>800</v>
      </c>
      <c r="M40" s="984">
        <v>900</v>
      </c>
    </row>
    <row r="41" spans="1:16" x14ac:dyDescent="0.25">
      <c r="A41" s="392">
        <f t="shared" si="1"/>
        <v>31</v>
      </c>
      <c r="B41" s="433"/>
      <c r="C41" s="433"/>
      <c r="D41" s="439" t="s">
        <v>19</v>
      </c>
      <c r="E41" s="440" t="s">
        <v>48</v>
      </c>
      <c r="F41" s="441"/>
      <c r="G41" s="482"/>
      <c r="H41" s="483"/>
      <c r="I41" s="780">
        <v>350</v>
      </c>
      <c r="J41" s="781"/>
      <c r="K41" s="903">
        <v>350</v>
      </c>
      <c r="L41" s="904">
        <v>350</v>
      </c>
      <c r="M41" s="984">
        <v>350</v>
      </c>
    </row>
    <row r="42" spans="1:16" x14ac:dyDescent="0.25">
      <c r="A42" s="392">
        <f t="shared" si="1"/>
        <v>32</v>
      </c>
      <c r="B42" s="433"/>
      <c r="C42" s="433"/>
      <c r="D42" s="439" t="s">
        <v>19</v>
      </c>
      <c r="E42" s="440" t="s">
        <v>204</v>
      </c>
      <c r="F42" s="441"/>
      <c r="G42" s="485"/>
      <c r="H42" s="475"/>
      <c r="I42" s="780">
        <v>200</v>
      </c>
      <c r="J42" s="781"/>
      <c r="K42" s="903">
        <v>200</v>
      </c>
      <c r="L42" s="904">
        <v>100</v>
      </c>
      <c r="M42" s="984">
        <v>100</v>
      </c>
    </row>
    <row r="43" spans="1:16" x14ac:dyDescent="0.25">
      <c r="A43" s="392">
        <v>33</v>
      </c>
      <c r="B43" s="442"/>
      <c r="C43" s="443"/>
      <c r="D43" s="444" t="s">
        <v>19</v>
      </c>
      <c r="E43" s="445" t="s">
        <v>205</v>
      </c>
      <c r="F43" s="446"/>
      <c r="G43" s="482"/>
      <c r="H43" s="483"/>
      <c r="I43" s="780">
        <v>300</v>
      </c>
      <c r="J43" s="781"/>
      <c r="K43" s="903">
        <v>250</v>
      </c>
      <c r="L43" s="904">
        <v>250</v>
      </c>
      <c r="M43" s="984">
        <v>250</v>
      </c>
      <c r="P43" s="70"/>
    </row>
    <row r="44" spans="1:16" x14ac:dyDescent="0.25">
      <c r="A44" s="392">
        <f t="shared" si="1"/>
        <v>34</v>
      </c>
      <c r="B44" s="433"/>
      <c r="C44" s="447"/>
      <c r="D44" s="439" t="s">
        <v>19</v>
      </c>
      <c r="E44" s="448" t="s">
        <v>49</v>
      </c>
      <c r="F44" s="436"/>
      <c r="G44" s="491"/>
      <c r="H44" s="492"/>
      <c r="I44" s="780">
        <v>150</v>
      </c>
      <c r="J44" s="781"/>
      <c r="K44" s="903">
        <v>50</v>
      </c>
      <c r="L44" s="904">
        <v>50</v>
      </c>
      <c r="M44" s="984">
        <v>50</v>
      </c>
    </row>
    <row r="45" spans="1:16" x14ac:dyDescent="0.25">
      <c r="A45" s="392">
        <v>35</v>
      </c>
      <c r="B45" s="433"/>
      <c r="C45" s="447"/>
      <c r="D45" s="439"/>
      <c r="E45" s="448"/>
      <c r="F45" s="436"/>
      <c r="G45" s="487"/>
      <c r="H45" s="493"/>
      <c r="I45" s="780"/>
      <c r="J45" s="781"/>
      <c r="K45" s="71"/>
      <c r="L45" s="748"/>
      <c r="M45" s="984"/>
    </row>
    <row r="46" spans="1:16" x14ac:dyDescent="0.25">
      <c r="A46" s="855">
        <v>36</v>
      </c>
      <c r="B46" s="872" t="s">
        <v>50</v>
      </c>
      <c r="C46" s="873"/>
      <c r="D46" s="874"/>
      <c r="E46" s="875" t="s">
        <v>207</v>
      </c>
      <c r="F46" s="876"/>
      <c r="G46" s="861"/>
      <c r="H46" s="862"/>
      <c r="I46" s="486">
        <f>SUM(I47:I49)</f>
        <v>0</v>
      </c>
      <c r="J46" s="486">
        <f t="shared" ref="J46:M46" si="9">SUM(J47:J49)</f>
        <v>0</v>
      </c>
      <c r="K46" s="486">
        <f t="shared" si="9"/>
        <v>0</v>
      </c>
      <c r="L46" s="486">
        <f t="shared" si="9"/>
        <v>0</v>
      </c>
      <c r="M46" s="486">
        <f t="shared" si="9"/>
        <v>0</v>
      </c>
    </row>
    <row r="47" spans="1:16" x14ac:dyDescent="0.25">
      <c r="A47" s="392">
        <f t="shared" si="1"/>
        <v>37</v>
      </c>
      <c r="B47" s="419"/>
      <c r="C47" s="403" t="s">
        <v>51</v>
      </c>
      <c r="D47" s="449"/>
      <c r="E47" s="415" t="s">
        <v>52</v>
      </c>
      <c r="F47" s="418"/>
      <c r="G47" s="482"/>
      <c r="H47" s="483"/>
      <c r="I47" s="780">
        <v>0</v>
      </c>
      <c r="J47" s="781"/>
      <c r="K47" s="903">
        <v>0</v>
      </c>
      <c r="L47" s="904">
        <v>0</v>
      </c>
      <c r="M47" s="984">
        <v>0</v>
      </c>
    </row>
    <row r="48" spans="1:16" x14ac:dyDescent="0.25">
      <c r="A48" s="392">
        <f t="shared" si="1"/>
        <v>38</v>
      </c>
      <c r="B48" s="450"/>
      <c r="C48" s="451" t="s">
        <v>53</v>
      </c>
      <c r="D48" s="452"/>
      <c r="E48" s="453" t="s">
        <v>54</v>
      </c>
      <c r="F48" s="446"/>
      <c r="G48" s="488"/>
      <c r="H48" s="483"/>
      <c r="I48" s="780">
        <v>0</v>
      </c>
      <c r="J48" s="781"/>
      <c r="K48" s="903">
        <v>0</v>
      </c>
      <c r="L48" s="904">
        <v>0</v>
      </c>
      <c r="M48" s="984">
        <v>0</v>
      </c>
    </row>
    <row r="49" spans="1:13" x14ac:dyDescent="0.25">
      <c r="A49" s="392">
        <f t="shared" si="1"/>
        <v>39</v>
      </c>
      <c r="B49" s="454"/>
      <c r="C49" s="439"/>
      <c r="D49" s="455"/>
      <c r="E49" s="456"/>
      <c r="F49" s="436"/>
      <c r="G49" s="494"/>
      <c r="H49" s="492"/>
      <c r="I49" s="780"/>
      <c r="J49" s="781"/>
      <c r="K49" s="71"/>
      <c r="L49" s="748"/>
      <c r="M49" s="984"/>
    </row>
    <row r="50" spans="1:13" x14ac:dyDescent="0.25">
      <c r="A50" s="855">
        <f t="shared" si="1"/>
        <v>40</v>
      </c>
      <c r="B50" s="872" t="s">
        <v>55</v>
      </c>
      <c r="C50" s="873"/>
      <c r="D50" s="874"/>
      <c r="E50" s="875" t="s">
        <v>56</v>
      </c>
      <c r="F50" s="876"/>
      <c r="G50" s="861"/>
      <c r="H50" s="862"/>
      <c r="I50" s="486">
        <f>SUM(I51:I53)</f>
        <v>600</v>
      </c>
      <c r="J50" s="486">
        <f t="shared" ref="J50:M50" si="10">SUM(J51:J53)</f>
        <v>0</v>
      </c>
      <c r="K50" s="486">
        <f t="shared" si="10"/>
        <v>600</v>
      </c>
      <c r="L50" s="486">
        <f t="shared" si="10"/>
        <v>600</v>
      </c>
      <c r="M50" s="486">
        <f t="shared" si="10"/>
        <v>600</v>
      </c>
    </row>
    <row r="51" spans="1:13" x14ac:dyDescent="0.25">
      <c r="A51" s="392">
        <f t="shared" si="1"/>
        <v>41</v>
      </c>
      <c r="B51" s="419"/>
      <c r="C51" s="417" t="s">
        <v>57</v>
      </c>
      <c r="D51" s="424" t="s">
        <v>58</v>
      </c>
      <c r="E51" s="425" t="s">
        <v>59</v>
      </c>
      <c r="F51" s="418"/>
      <c r="G51" s="482"/>
      <c r="H51" s="483"/>
      <c r="I51" s="780">
        <v>500</v>
      </c>
      <c r="J51" s="781"/>
      <c r="K51" s="903">
        <v>500</v>
      </c>
      <c r="L51" s="904">
        <v>500</v>
      </c>
      <c r="M51" s="984">
        <v>500</v>
      </c>
    </row>
    <row r="52" spans="1:13" x14ac:dyDescent="0.25">
      <c r="A52" s="392">
        <f t="shared" si="1"/>
        <v>42</v>
      </c>
      <c r="B52" s="454"/>
      <c r="C52" s="434" t="s">
        <v>57</v>
      </c>
      <c r="D52" s="439"/>
      <c r="E52" s="448" t="s">
        <v>60</v>
      </c>
      <c r="F52" s="436"/>
      <c r="G52" s="482"/>
      <c r="H52" s="483"/>
      <c r="I52" s="780">
        <v>100</v>
      </c>
      <c r="J52" s="781"/>
      <c r="K52" s="903">
        <v>100</v>
      </c>
      <c r="L52" s="904">
        <v>100</v>
      </c>
      <c r="M52" s="984">
        <v>100</v>
      </c>
    </row>
    <row r="53" spans="1:13" x14ac:dyDescent="0.25">
      <c r="A53" s="392">
        <f t="shared" si="1"/>
        <v>43</v>
      </c>
      <c r="B53" s="457"/>
      <c r="C53" s="434"/>
      <c r="D53" s="439"/>
      <c r="E53" s="448"/>
      <c r="F53" s="436"/>
      <c r="G53" s="494"/>
      <c r="H53" s="492"/>
      <c r="I53" s="780"/>
      <c r="J53" s="781"/>
      <c r="K53" s="71"/>
      <c r="L53" s="748"/>
      <c r="M53" s="984"/>
    </row>
    <row r="54" spans="1:13" x14ac:dyDescent="0.25">
      <c r="A54" s="924">
        <f t="shared" si="1"/>
        <v>44</v>
      </c>
      <c r="B54" s="925"/>
      <c r="C54" s="926"/>
      <c r="D54" s="927"/>
      <c r="E54" s="928" t="s">
        <v>209</v>
      </c>
      <c r="F54" s="929"/>
      <c r="G54" s="930"/>
      <c r="H54" s="931"/>
      <c r="I54" s="915"/>
      <c r="J54" s="930"/>
      <c r="K54" s="932"/>
      <c r="L54" s="933"/>
      <c r="M54" s="1065"/>
    </row>
    <row r="55" spans="1:13" x14ac:dyDescent="0.25">
      <c r="A55" s="917">
        <v>46</v>
      </c>
      <c r="B55" s="918" t="s">
        <v>46</v>
      </c>
      <c r="C55" s="919"/>
      <c r="D55" s="920"/>
      <c r="E55" s="921"/>
      <c r="F55" s="922"/>
      <c r="G55" s="916"/>
      <c r="H55" s="923"/>
      <c r="I55" s="923">
        <f>SUM(I56:I58)</f>
        <v>10200</v>
      </c>
      <c r="J55" s="923">
        <f t="shared" ref="J55:M55" si="11">SUM(J56:J58)</f>
        <v>0</v>
      </c>
      <c r="K55" s="923">
        <f t="shared" si="11"/>
        <v>10200</v>
      </c>
      <c r="L55" s="923">
        <f t="shared" si="11"/>
        <v>10200</v>
      </c>
      <c r="M55" s="923">
        <f t="shared" si="11"/>
        <v>10200</v>
      </c>
    </row>
    <row r="56" spans="1:13" x14ac:dyDescent="0.25">
      <c r="A56" s="458">
        <v>47</v>
      </c>
      <c r="B56" s="459"/>
      <c r="C56" s="460" t="s">
        <v>46</v>
      </c>
      <c r="D56" s="412" t="s">
        <v>21</v>
      </c>
      <c r="E56" s="462" t="s">
        <v>61</v>
      </c>
      <c r="F56" s="461"/>
      <c r="G56" s="476"/>
      <c r="H56" s="495"/>
      <c r="I56" s="780">
        <v>1200</v>
      </c>
      <c r="J56" s="781"/>
      <c r="K56" s="979">
        <v>1200</v>
      </c>
      <c r="L56" s="979">
        <v>1200</v>
      </c>
      <c r="M56" s="1062">
        <v>1200</v>
      </c>
    </row>
    <row r="57" spans="1:13" x14ac:dyDescent="0.25">
      <c r="A57" s="458">
        <v>48</v>
      </c>
      <c r="B57" s="459"/>
      <c r="C57" s="460" t="s">
        <v>46</v>
      </c>
      <c r="D57" s="412" t="s">
        <v>21</v>
      </c>
      <c r="E57" s="462" t="s">
        <v>62</v>
      </c>
      <c r="F57" s="461"/>
      <c r="G57" s="476"/>
      <c r="H57" s="495"/>
      <c r="I57" s="780">
        <v>900</v>
      </c>
      <c r="J57" s="781"/>
      <c r="K57" s="979">
        <v>900</v>
      </c>
      <c r="L57" s="979">
        <v>900</v>
      </c>
      <c r="M57" s="1062">
        <v>900</v>
      </c>
    </row>
    <row r="58" spans="1:13" x14ac:dyDescent="0.25">
      <c r="A58" s="458">
        <v>49</v>
      </c>
      <c r="B58" s="459"/>
      <c r="C58" s="914" t="s">
        <v>46</v>
      </c>
      <c r="D58" s="412" t="s">
        <v>14</v>
      </c>
      <c r="E58" s="462" t="s">
        <v>399</v>
      </c>
      <c r="F58" s="461" t="s">
        <v>400</v>
      </c>
      <c r="G58" s="476"/>
      <c r="H58" s="495"/>
      <c r="I58" s="780">
        <v>8100</v>
      </c>
      <c r="J58" s="781"/>
      <c r="K58" s="979">
        <v>8100</v>
      </c>
      <c r="L58" s="979">
        <v>8100</v>
      </c>
      <c r="M58" s="1062">
        <v>8100</v>
      </c>
    </row>
    <row r="59" spans="1:13" x14ac:dyDescent="0.25">
      <c r="A59" s="458">
        <v>50</v>
      </c>
      <c r="B59" s="459"/>
      <c r="C59" s="460"/>
      <c r="D59" s="412"/>
      <c r="E59" s="462"/>
      <c r="F59" s="461"/>
      <c r="G59" s="476"/>
      <c r="H59" s="495"/>
      <c r="I59" s="780"/>
      <c r="J59" s="781"/>
      <c r="K59" s="71"/>
      <c r="L59" s="748"/>
      <c r="M59" s="984"/>
    </row>
    <row r="60" spans="1:13" x14ac:dyDescent="0.25">
      <c r="A60" s="892">
        <v>51</v>
      </c>
      <c r="B60" s="885" t="s">
        <v>63</v>
      </c>
      <c r="C60" s="886"/>
      <c r="D60" s="887"/>
      <c r="E60" s="888" t="s">
        <v>64</v>
      </c>
      <c r="F60" s="889"/>
      <c r="G60" s="893"/>
      <c r="H60" s="894"/>
      <c r="I60" s="900">
        <f>I61</f>
        <v>75760</v>
      </c>
      <c r="J60" s="900">
        <f t="shared" ref="J60:M60" si="12">J61</f>
        <v>0</v>
      </c>
      <c r="K60" s="894">
        <f t="shared" si="12"/>
        <v>75760</v>
      </c>
      <c r="L60" s="894">
        <f t="shared" si="12"/>
        <v>75760</v>
      </c>
      <c r="M60" s="894">
        <f t="shared" si="12"/>
        <v>75760</v>
      </c>
    </row>
    <row r="61" spans="1:13" x14ac:dyDescent="0.25">
      <c r="A61" s="895">
        <f t="shared" ref="A61:A71" si="13">A60+1</f>
        <v>52</v>
      </c>
      <c r="B61" s="856" t="s">
        <v>65</v>
      </c>
      <c r="C61" s="896"/>
      <c r="D61" s="858"/>
      <c r="E61" s="897" t="s">
        <v>66</v>
      </c>
      <c r="F61" s="860"/>
      <c r="G61" s="898"/>
      <c r="H61" s="862"/>
      <c r="I61" s="486">
        <f>SUM(I62:I69)</f>
        <v>75760</v>
      </c>
      <c r="J61" s="486">
        <f t="shared" ref="J61:M61" si="14">SUM(J62:J69)</f>
        <v>0</v>
      </c>
      <c r="K61" s="486">
        <f t="shared" si="14"/>
        <v>75760</v>
      </c>
      <c r="L61" s="486">
        <f t="shared" si="14"/>
        <v>75760</v>
      </c>
      <c r="M61" s="486">
        <f t="shared" si="14"/>
        <v>75760</v>
      </c>
    </row>
    <row r="62" spans="1:13" x14ac:dyDescent="0.25">
      <c r="A62" s="458">
        <f t="shared" si="13"/>
        <v>53</v>
      </c>
      <c r="B62" s="941"/>
      <c r="C62" s="942" t="s">
        <v>67</v>
      </c>
      <c r="D62" s="942"/>
      <c r="E62" s="943" t="s">
        <v>68</v>
      </c>
      <c r="F62" s="944"/>
      <c r="G62" s="945"/>
      <c r="H62" s="946"/>
      <c r="I62" s="1057"/>
      <c r="J62" s="781"/>
      <c r="K62" s="947"/>
      <c r="L62" s="948"/>
      <c r="M62" s="1066"/>
    </row>
    <row r="63" spans="1:13" x14ac:dyDescent="0.25">
      <c r="A63" s="458">
        <f t="shared" si="13"/>
        <v>54</v>
      </c>
      <c r="B63" s="949"/>
      <c r="C63" s="950"/>
      <c r="D63" s="950" t="s">
        <v>58</v>
      </c>
      <c r="E63" s="951" t="s">
        <v>236</v>
      </c>
      <c r="F63" s="952"/>
      <c r="G63" s="953"/>
      <c r="H63" s="954"/>
      <c r="I63" s="780">
        <v>70000</v>
      </c>
      <c r="J63" s="781"/>
      <c r="K63" s="955">
        <v>70000</v>
      </c>
      <c r="L63" s="955">
        <v>70000</v>
      </c>
      <c r="M63" s="1067">
        <v>70000</v>
      </c>
    </row>
    <row r="64" spans="1:13" ht="15.75" thickBot="1" x14ac:dyDescent="0.3">
      <c r="A64" s="427">
        <v>55</v>
      </c>
      <c r="B64" s="956"/>
      <c r="C64" s="957"/>
      <c r="D64" s="958" t="s">
        <v>58</v>
      </c>
      <c r="E64" s="959" t="s">
        <v>69</v>
      </c>
      <c r="F64" s="960"/>
      <c r="G64" s="961"/>
      <c r="H64" s="962"/>
      <c r="I64" s="782">
        <v>1900</v>
      </c>
      <c r="J64" s="783"/>
      <c r="K64" s="963">
        <v>1900</v>
      </c>
      <c r="L64" s="963">
        <v>1900</v>
      </c>
      <c r="M64" s="1068">
        <v>1900</v>
      </c>
    </row>
    <row r="65" spans="1:15" x14ac:dyDescent="0.25">
      <c r="A65" s="432">
        <f t="shared" si="13"/>
        <v>56</v>
      </c>
      <c r="B65" s="964"/>
      <c r="C65" s="965"/>
      <c r="D65" s="966" t="s">
        <v>58</v>
      </c>
      <c r="E65" s="967" t="s">
        <v>70</v>
      </c>
      <c r="F65" s="968"/>
      <c r="G65" s="969"/>
      <c r="H65" s="970"/>
      <c r="I65" s="1058">
        <v>780</v>
      </c>
      <c r="J65" s="1059"/>
      <c r="K65" s="971">
        <v>780</v>
      </c>
      <c r="L65" s="971">
        <v>780</v>
      </c>
      <c r="M65" s="1069">
        <v>780</v>
      </c>
    </row>
    <row r="66" spans="1:15" x14ac:dyDescent="0.25">
      <c r="A66" s="458">
        <f t="shared" si="13"/>
        <v>57</v>
      </c>
      <c r="B66" s="941"/>
      <c r="C66" s="972"/>
      <c r="D66" s="973" t="s">
        <v>58</v>
      </c>
      <c r="E66" s="974" t="s">
        <v>71</v>
      </c>
      <c r="F66" s="975"/>
      <c r="G66" s="976"/>
      <c r="H66" s="946"/>
      <c r="I66" s="780">
        <v>280</v>
      </c>
      <c r="J66" s="781"/>
      <c r="K66" s="955">
        <v>280</v>
      </c>
      <c r="L66" s="955">
        <v>280</v>
      </c>
      <c r="M66" s="1067">
        <v>280</v>
      </c>
    </row>
    <row r="67" spans="1:15" x14ac:dyDescent="0.25">
      <c r="A67" s="458"/>
      <c r="B67" s="941"/>
      <c r="C67" s="972"/>
      <c r="D67" s="973" t="s">
        <v>58</v>
      </c>
      <c r="E67" s="974" t="s">
        <v>210</v>
      </c>
      <c r="F67" s="975"/>
      <c r="G67" s="976"/>
      <c r="H67" s="946"/>
      <c r="I67" s="780">
        <v>1500</v>
      </c>
      <c r="J67" s="781"/>
      <c r="K67" s="955">
        <v>1500</v>
      </c>
      <c r="L67" s="955">
        <v>1500</v>
      </c>
      <c r="M67" s="1067">
        <v>1500</v>
      </c>
    </row>
    <row r="68" spans="1:15" x14ac:dyDescent="0.25">
      <c r="A68" s="458">
        <v>58</v>
      </c>
      <c r="B68" s="941"/>
      <c r="C68" s="972"/>
      <c r="D68" s="973" t="s">
        <v>58</v>
      </c>
      <c r="E68" s="974" t="s">
        <v>208</v>
      </c>
      <c r="F68" s="975"/>
      <c r="G68" s="976"/>
      <c r="H68" s="946"/>
      <c r="I68" s="780">
        <v>1300</v>
      </c>
      <c r="J68" s="781"/>
      <c r="K68" s="955">
        <v>1300</v>
      </c>
      <c r="L68" s="955">
        <v>1300</v>
      </c>
      <c r="M68" s="1067">
        <v>1300</v>
      </c>
    </row>
    <row r="69" spans="1:15" s="107" customFormat="1" x14ac:dyDescent="0.25">
      <c r="A69" s="458"/>
      <c r="B69" s="941"/>
      <c r="C69" s="972"/>
      <c r="D69" s="973" t="s">
        <v>19</v>
      </c>
      <c r="E69" s="974" t="s">
        <v>366</v>
      </c>
      <c r="F69" s="975"/>
      <c r="G69" s="976"/>
      <c r="H69" s="946"/>
      <c r="I69" s="780"/>
      <c r="J69" s="781"/>
      <c r="K69" s="977"/>
      <c r="L69" s="978"/>
      <c r="M69" s="1070"/>
    </row>
    <row r="70" spans="1:15" x14ac:dyDescent="0.25">
      <c r="A70" s="917">
        <v>59</v>
      </c>
      <c r="B70" s="934"/>
      <c r="C70" s="935"/>
      <c r="D70" s="936"/>
      <c r="E70" s="937" t="s">
        <v>72</v>
      </c>
      <c r="F70" s="938"/>
      <c r="G70" s="939"/>
      <c r="H70" s="940"/>
      <c r="I70" s="900">
        <f>I55</f>
        <v>10200</v>
      </c>
      <c r="J70" s="900">
        <f t="shared" ref="J70:M70" si="15">J55</f>
        <v>0</v>
      </c>
      <c r="K70" s="940">
        <f t="shared" si="15"/>
        <v>10200</v>
      </c>
      <c r="L70" s="940">
        <f t="shared" si="15"/>
        <v>10200</v>
      </c>
      <c r="M70" s="940">
        <f t="shared" si="15"/>
        <v>10200</v>
      </c>
      <c r="O70" s="32"/>
    </row>
    <row r="71" spans="1:15" ht="15.75" thickBot="1" x14ac:dyDescent="0.3">
      <c r="A71" s="466">
        <f t="shared" si="13"/>
        <v>60</v>
      </c>
      <c r="B71" s="467"/>
      <c r="C71" s="468"/>
      <c r="D71" s="469"/>
      <c r="E71" s="470" t="s">
        <v>73</v>
      </c>
      <c r="F71" s="471"/>
      <c r="G71" s="980"/>
      <c r="H71" s="962"/>
      <c r="I71" s="792">
        <f>I8+I23+I60+I70</f>
        <v>389550</v>
      </c>
      <c r="J71" s="792">
        <f t="shared" ref="J71:M71" si="16">J8+J23+J60+J70</f>
        <v>0</v>
      </c>
      <c r="K71" s="792">
        <f t="shared" si="16"/>
        <v>389480</v>
      </c>
      <c r="L71" s="792">
        <f t="shared" si="16"/>
        <v>389480</v>
      </c>
      <c r="M71" s="792">
        <f t="shared" si="16"/>
        <v>389580</v>
      </c>
    </row>
    <row r="72" spans="1:15" x14ac:dyDescent="0.25">
      <c r="A72" s="519"/>
      <c r="B72" s="519"/>
      <c r="C72" s="519"/>
      <c r="D72" s="519"/>
      <c r="E72" s="519"/>
      <c r="F72" s="519"/>
      <c r="H72" s="37"/>
      <c r="K72" s="11"/>
      <c r="M72" s="13"/>
    </row>
    <row r="73" spans="1:15" ht="15.75" thickBot="1" x14ac:dyDescent="0.3">
      <c r="A73" s="519"/>
      <c r="B73" s="519"/>
      <c r="C73" s="519"/>
      <c r="D73" s="519"/>
      <c r="E73" s="519"/>
      <c r="F73" s="519"/>
      <c r="K73" s="11"/>
      <c r="M73" s="13"/>
    </row>
    <row r="74" spans="1:15" x14ac:dyDescent="0.25">
      <c r="A74" s="1594" t="s">
        <v>74</v>
      </c>
      <c r="B74" s="1595"/>
      <c r="C74" s="1595"/>
      <c r="D74" s="1595"/>
      <c r="E74" s="1595"/>
      <c r="F74" s="1596"/>
      <c r="G74" s="496" t="s">
        <v>197</v>
      </c>
      <c r="H74" s="497" t="s">
        <v>197</v>
      </c>
      <c r="I74" s="784" t="s">
        <v>1</v>
      </c>
      <c r="J74" s="785" t="s">
        <v>199</v>
      </c>
      <c r="K74" s="796" t="s">
        <v>1</v>
      </c>
      <c r="L74" s="981" t="s">
        <v>1</v>
      </c>
      <c r="M74" s="798" t="s">
        <v>1</v>
      </c>
    </row>
    <row r="75" spans="1:15" x14ac:dyDescent="0.25">
      <c r="A75" s="1597"/>
      <c r="B75" s="1598"/>
      <c r="C75" s="1598"/>
      <c r="D75" s="1598"/>
      <c r="E75" s="1598"/>
      <c r="F75" s="1599"/>
      <c r="G75" s="498" t="s">
        <v>198</v>
      </c>
      <c r="H75" s="499" t="s">
        <v>198</v>
      </c>
      <c r="I75" s="786">
        <v>2019</v>
      </c>
      <c r="J75" s="787" t="s">
        <v>200</v>
      </c>
      <c r="K75" s="797">
        <v>2020</v>
      </c>
      <c r="L75" s="234">
        <v>2021</v>
      </c>
      <c r="M75" s="799">
        <v>2022</v>
      </c>
    </row>
    <row r="76" spans="1:15" x14ac:dyDescent="0.25">
      <c r="A76" s="525"/>
      <c r="B76" s="802" t="s">
        <v>2</v>
      </c>
      <c r="C76" s="802" t="s">
        <v>3</v>
      </c>
      <c r="D76" s="802" t="s">
        <v>4</v>
      </c>
      <c r="E76" s="527"/>
      <c r="F76" s="528"/>
      <c r="G76" s="500" t="s">
        <v>397</v>
      </c>
      <c r="H76" s="501" t="s">
        <v>398</v>
      </c>
      <c r="I76" s="788" t="s">
        <v>5</v>
      </c>
      <c r="J76" s="789" t="s">
        <v>418</v>
      </c>
      <c r="K76" s="797" t="s">
        <v>5</v>
      </c>
      <c r="L76" s="234" t="s">
        <v>5</v>
      </c>
      <c r="M76" s="799" t="s">
        <v>5</v>
      </c>
    </row>
    <row r="77" spans="1:15" ht="15.75" thickBot="1" x14ac:dyDescent="0.3">
      <c r="A77" s="529"/>
      <c r="B77" s="803"/>
      <c r="C77" s="804"/>
      <c r="D77" s="803" t="s">
        <v>7</v>
      </c>
      <c r="E77" s="88" t="s">
        <v>8</v>
      </c>
      <c r="F77" s="465"/>
      <c r="G77" s="502" t="s">
        <v>5</v>
      </c>
      <c r="H77" s="503" t="s">
        <v>5</v>
      </c>
      <c r="I77" s="790"/>
      <c r="J77" s="791" t="s">
        <v>5</v>
      </c>
      <c r="K77" s="505"/>
      <c r="L77" s="982"/>
      <c r="M77" s="983"/>
    </row>
    <row r="78" spans="1:15" x14ac:dyDescent="0.25">
      <c r="A78" s="877">
        <v>1</v>
      </c>
      <c r="B78" s="1012" t="s">
        <v>31</v>
      </c>
      <c r="C78" s="1012"/>
      <c r="D78" s="1013"/>
      <c r="E78" s="1014" t="s">
        <v>75</v>
      </c>
      <c r="F78" s="1015"/>
      <c r="G78" s="1016"/>
      <c r="H78" s="998"/>
      <c r="I78" s="1039"/>
      <c r="J78" s="1039"/>
      <c r="K78" s="998"/>
      <c r="L78" s="999"/>
      <c r="M78" s="1017"/>
    </row>
    <row r="79" spans="1:15" x14ac:dyDescent="0.25">
      <c r="A79" s="458">
        <v>2</v>
      </c>
      <c r="B79" s="81"/>
      <c r="C79" s="81"/>
      <c r="D79" s="82"/>
      <c r="E79" s="83"/>
      <c r="F79" s="84"/>
      <c r="G79" s="694"/>
      <c r="H79" s="71"/>
      <c r="I79" s="794"/>
      <c r="J79" s="794"/>
      <c r="K79" s="71"/>
      <c r="L79" s="748"/>
      <c r="M79" s="984"/>
    </row>
    <row r="80" spans="1:15" x14ac:dyDescent="0.25">
      <c r="A80" s="1042">
        <v>3</v>
      </c>
      <c r="B80" s="1043" t="s">
        <v>76</v>
      </c>
      <c r="C80" s="1043"/>
      <c r="D80" s="1044"/>
      <c r="E80" s="1045" t="s">
        <v>74</v>
      </c>
      <c r="F80" s="1046"/>
      <c r="G80" s="1047"/>
      <c r="H80" s="1048"/>
      <c r="I80" s="1040"/>
      <c r="J80" s="1040"/>
      <c r="K80" s="1049"/>
      <c r="L80" s="1050"/>
      <c r="M80" s="1051"/>
    </row>
    <row r="81" spans="1:13" x14ac:dyDescent="0.25">
      <c r="A81" s="458">
        <v>4</v>
      </c>
      <c r="B81" s="82"/>
      <c r="C81" s="82" t="s">
        <v>77</v>
      </c>
      <c r="D81" s="82" t="s">
        <v>78</v>
      </c>
      <c r="E81" s="85" t="s">
        <v>79</v>
      </c>
      <c r="F81" s="86"/>
      <c r="G81" s="800"/>
      <c r="H81" s="262"/>
      <c r="I81" s="793"/>
      <c r="J81" s="793"/>
      <c r="K81" s="71"/>
      <c r="L81" s="748"/>
      <c r="M81" s="984"/>
    </row>
    <row r="82" spans="1:13" x14ac:dyDescent="0.25">
      <c r="A82" s="1024">
        <v>5</v>
      </c>
      <c r="B82" s="1025"/>
      <c r="C82" s="1025"/>
      <c r="D82" s="1025"/>
      <c r="E82" s="1026"/>
      <c r="F82" s="1027"/>
      <c r="G82" s="1028"/>
      <c r="H82" s="1029"/>
      <c r="I82" s="793"/>
      <c r="J82" s="793"/>
      <c r="K82" s="977"/>
      <c r="L82" s="978"/>
      <c r="M82" s="984"/>
    </row>
    <row r="83" spans="1:13" x14ac:dyDescent="0.25">
      <c r="A83" s="892">
        <v>6</v>
      </c>
      <c r="B83" s="1022" t="s">
        <v>63</v>
      </c>
      <c r="C83" s="1022"/>
      <c r="D83" s="1022"/>
      <c r="E83" s="1018" t="s">
        <v>212</v>
      </c>
      <c r="F83" s="1019"/>
      <c r="G83" s="1023"/>
      <c r="H83" s="1023"/>
      <c r="I83" s="1041"/>
      <c r="J83" s="1041"/>
      <c r="K83" s="1000"/>
      <c r="L83" s="1020"/>
      <c r="M83" s="1021"/>
    </row>
    <row r="84" spans="1:13" x14ac:dyDescent="0.25">
      <c r="A84" s="458">
        <v>7</v>
      </c>
      <c r="B84" s="82"/>
      <c r="C84" s="82" t="s">
        <v>211</v>
      </c>
      <c r="D84" s="82" t="s">
        <v>19</v>
      </c>
      <c r="E84" s="85" t="s">
        <v>240</v>
      </c>
      <c r="F84" s="86"/>
      <c r="G84" s="800"/>
      <c r="H84" s="800"/>
      <c r="I84" s="793"/>
      <c r="J84" s="793"/>
      <c r="K84" s="71"/>
      <c r="L84" s="748"/>
      <c r="M84" s="984"/>
    </row>
    <row r="85" spans="1:13" x14ac:dyDescent="0.25">
      <c r="A85" s="458">
        <v>8</v>
      </c>
      <c r="B85" s="82"/>
      <c r="C85" s="82"/>
      <c r="D85" s="82"/>
      <c r="E85" s="85"/>
      <c r="F85" s="86"/>
      <c r="G85" s="71"/>
      <c r="H85" s="71"/>
      <c r="I85" s="794"/>
      <c r="J85" s="794"/>
      <c r="K85" s="71"/>
      <c r="L85" s="748"/>
      <c r="M85" s="984"/>
    </row>
    <row r="86" spans="1:13" ht="15.75" thickBot="1" x14ac:dyDescent="0.3">
      <c r="A86" s="1030">
        <v>9</v>
      </c>
      <c r="B86" s="1031"/>
      <c r="C86" s="1032"/>
      <c r="D86" s="1032"/>
      <c r="E86" s="1033"/>
      <c r="F86" s="1034"/>
      <c r="G86" s="1035"/>
      <c r="H86" s="1036"/>
      <c r="I86" s="1060"/>
      <c r="J86" s="1060"/>
      <c r="K86" s="1037"/>
      <c r="L86" s="1038"/>
      <c r="M86" s="985"/>
    </row>
    <row r="87" spans="1:13" x14ac:dyDescent="0.25">
      <c r="A87" s="516"/>
      <c r="B87" s="532"/>
      <c r="C87" s="517"/>
      <c r="D87" s="517"/>
      <c r="E87" s="533"/>
      <c r="F87" s="534"/>
      <c r="M87" s="13"/>
    </row>
    <row r="88" spans="1:13" s="107" customFormat="1" x14ac:dyDescent="0.25">
      <c r="A88" s="516"/>
      <c r="B88" s="532"/>
      <c r="C88" s="517"/>
      <c r="D88" s="517"/>
      <c r="E88" s="533"/>
      <c r="F88" s="534"/>
      <c r="M88" s="132"/>
    </row>
    <row r="89" spans="1:13" s="107" customFormat="1" x14ac:dyDescent="0.25">
      <c r="A89" s="516"/>
      <c r="B89" s="532"/>
      <c r="C89" s="517"/>
      <c r="D89" s="517"/>
      <c r="E89" s="533"/>
      <c r="F89" s="534"/>
      <c r="M89" s="132"/>
    </row>
    <row r="90" spans="1:13" s="107" customFormat="1" ht="23.25" x14ac:dyDescent="0.35">
      <c r="A90" s="539"/>
      <c r="B90" s="540"/>
      <c r="C90" s="541"/>
      <c r="D90" s="517"/>
      <c r="E90" s="533"/>
      <c r="F90" s="542" t="s">
        <v>350</v>
      </c>
      <c r="G90" s="543"/>
      <c r="M90" s="132"/>
    </row>
    <row r="91" spans="1:13" ht="15.75" thickBot="1" x14ac:dyDescent="0.3">
      <c r="A91" s="516"/>
      <c r="B91" s="532"/>
      <c r="C91" s="535"/>
      <c r="D91" s="535"/>
      <c r="E91" s="536"/>
      <c r="F91" s="537"/>
      <c r="M91" s="13"/>
    </row>
    <row r="92" spans="1:13" x14ac:dyDescent="0.25">
      <c r="A92" s="1594" t="s">
        <v>80</v>
      </c>
      <c r="B92" s="1595"/>
      <c r="C92" s="1595"/>
      <c r="D92" s="1595"/>
      <c r="E92" s="1595"/>
      <c r="F92" s="1596"/>
      <c r="G92" s="496" t="s">
        <v>197</v>
      </c>
      <c r="H92" s="497" t="s">
        <v>197</v>
      </c>
      <c r="I92" s="784" t="s">
        <v>1</v>
      </c>
      <c r="J92" s="785" t="s">
        <v>199</v>
      </c>
      <c r="K92" s="798" t="s">
        <v>1</v>
      </c>
      <c r="L92" s="986" t="s">
        <v>1</v>
      </c>
      <c r="M92" s="798" t="s">
        <v>1</v>
      </c>
    </row>
    <row r="93" spans="1:13" x14ac:dyDescent="0.25">
      <c r="A93" s="1597"/>
      <c r="B93" s="1598"/>
      <c r="C93" s="1598"/>
      <c r="D93" s="1598"/>
      <c r="E93" s="1598"/>
      <c r="F93" s="1599"/>
      <c r="G93" s="498" t="s">
        <v>198</v>
      </c>
      <c r="H93" s="499" t="s">
        <v>198</v>
      </c>
      <c r="I93" s="786">
        <v>2019</v>
      </c>
      <c r="J93" s="787" t="s">
        <v>200</v>
      </c>
      <c r="K93" s="799">
        <v>2020</v>
      </c>
      <c r="L93" s="987">
        <v>2021</v>
      </c>
      <c r="M93" s="799">
        <v>2022</v>
      </c>
    </row>
    <row r="94" spans="1:13" x14ac:dyDescent="0.25">
      <c r="A94" s="525"/>
      <c r="B94" s="526" t="s">
        <v>2</v>
      </c>
      <c r="C94" s="526" t="s">
        <v>3</v>
      </c>
      <c r="D94" s="526" t="s">
        <v>4</v>
      </c>
      <c r="E94" s="527"/>
      <c r="F94" s="528"/>
      <c r="G94" s="500" t="s">
        <v>397</v>
      </c>
      <c r="H94" s="501" t="s">
        <v>398</v>
      </c>
      <c r="I94" s="788" t="s">
        <v>5</v>
      </c>
      <c r="J94" s="789" t="s">
        <v>418</v>
      </c>
      <c r="K94" s="799" t="s">
        <v>5</v>
      </c>
      <c r="L94" s="987" t="s">
        <v>5</v>
      </c>
      <c r="M94" s="799" t="s">
        <v>5</v>
      </c>
    </row>
    <row r="95" spans="1:13" ht="15.75" thickBot="1" x14ac:dyDescent="0.3">
      <c r="A95" s="529"/>
      <c r="B95" s="530"/>
      <c r="C95" s="531"/>
      <c r="D95" s="530" t="s">
        <v>7</v>
      </c>
      <c r="E95" s="464" t="s">
        <v>8</v>
      </c>
      <c r="F95" s="465"/>
      <c r="G95" s="502" t="s">
        <v>5</v>
      </c>
      <c r="H95" s="503" t="s">
        <v>5</v>
      </c>
      <c r="I95" s="790"/>
      <c r="J95" s="791" t="s">
        <v>5</v>
      </c>
      <c r="K95" s="988"/>
      <c r="L95" s="801"/>
      <c r="M95" s="983"/>
    </row>
    <row r="96" spans="1:13" x14ac:dyDescent="0.25">
      <c r="A96" s="432"/>
      <c r="B96" s="506"/>
      <c r="C96" s="507"/>
      <c r="D96" s="507"/>
      <c r="E96" s="90" t="s">
        <v>81</v>
      </c>
      <c r="F96" s="91"/>
      <c r="G96" s="103"/>
      <c r="H96" s="92"/>
      <c r="I96" s="795">
        <f>I71-I97-I98</f>
        <v>379350</v>
      </c>
      <c r="J96" s="795">
        <f t="shared" ref="J96:M96" si="17">J71-J97-J98</f>
        <v>0</v>
      </c>
      <c r="K96" s="1576">
        <f t="shared" si="17"/>
        <v>379280</v>
      </c>
      <c r="L96" s="1576">
        <f t="shared" si="17"/>
        <v>379280</v>
      </c>
      <c r="M96" s="1576">
        <f t="shared" si="17"/>
        <v>379380</v>
      </c>
    </row>
    <row r="97" spans="1:13" x14ac:dyDescent="0.25">
      <c r="A97" s="458"/>
      <c r="B97" s="508"/>
      <c r="C97" s="413"/>
      <c r="D97" s="413"/>
      <c r="E97" s="3" t="s">
        <v>82</v>
      </c>
      <c r="F97" s="4"/>
      <c r="G97" s="800"/>
      <c r="H97" s="79"/>
      <c r="I97" s="1010">
        <f>I56+I57</f>
        <v>2100</v>
      </c>
      <c r="J97" s="1010">
        <f t="shared" ref="J97:M97" si="18">J56+J57</f>
        <v>0</v>
      </c>
      <c r="K97" s="1575">
        <f t="shared" si="18"/>
        <v>2100</v>
      </c>
      <c r="L97" s="1575">
        <f t="shared" si="18"/>
        <v>2100</v>
      </c>
      <c r="M97" s="1575">
        <f t="shared" si="18"/>
        <v>2100</v>
      </c>
    </row>
    <row r="98" spans="1:13" s="107" customFormat="1" x14ac:dyDescent="0.25">
      <c r="A98" s="458"/>
      <c r="B98" s="508"/>
      <c r="C98" s="413"/>
      <c r="D98" s="413"/>
      <c r="E98" s="1089" t="s">
        <v>406</v>
      </c>
      <c r="F98" s="1090"/>
      <c r="G98" s="1091"/>
      <c r="H98" s="1092"/>
      <c r="I98" s="1093">
        <f>I58</f>
        <v>8100</v>
      </c>
      <c r="J98" s="1093">
        <f t="shared" ref="J98:M98" si="19">J58</f>
        <v>0</v>
      </c>
      <c r="K98" s="1093">
        <f t="shared" si="19"/>
        <v>8100</v>
      </c>
      <c r="L98" s="1093">
        <f t="shared" si="19"/>
        <v>8100</v>
      </c>
      <c r="M98" s="1093">
        <f t="shared" si="19"/>
        <v>8100</v>
      </c>
    </row>
    <row r="99" spans="1:13" x14ac:dyDescent="0.25">
      <c r="A99" s="458"/>
      <c r="B99" s="508"/>
      <c r="C99" s="413"/>
      <c r="D99" s="413"/>
      <c r="E99" s="990" t="s">
        <v>83</v>
      </c>
      <c r="F99" s="991"/>
      <c r="G99" s="992"/>
      <c r="H99" s="993"/>
      <c r="I99" s="1007">
        <f>SUM(I96:I98)</f>
        <v>389550</v>
      </c>
      <c r="J99" s="1007"/>
      <c r="K99" s="993">
        <v>389480</v>
      </c>
      <c r="L99" s="993">
        <v>389480</v>
      </c>
      <c r="M99" s="993">
        <v>389580</v>
      </c>
    </row>
    <row r="100" spans="1:13" ht="15.75" thickBot="1" x14ac:dyDescent="0.3">
      <c r="A100" s="463"/>
      <c r="B100" s="509"/>
      <c r="C100" s="510"/>
      <c r="D100" s="510"/>
      <c r="E100" s="94"/>
      <c r="F100" s="95"/>
      <c r="G100" s="96"/>
      <c r="H100" s="97"/>
      <c r="I100" s="98"/>
      <c r="J100" s="98"/>
      <c r="K100" s="99"/>
      <c r="L100" s="989"/>
      <c r="M100" s="1074"/>
    </row>
    <row r="101" spans="1:13" x14ac:dyDescent="0.25">
      <c r="A101" s="432"/>
      <c r="B101" s="511"/>
      <c r="C101" s="511"/>
      <c r="D101" s="512"/>
      <c r="E101" s="994" t="s">
        <v>84</v>
      </c>
      <c r="F101" s="995"/>
      <c r="G101" s="996"/>
      <c r="H101" s="997"/>
      <c r="I101" s="1008"/>
      <c r="J101" s="1008"/>
      <c r="K101" s="998"/>
      <c r="L101" s="999"/>
      <c r="M101" s="1075"/>
    </row>
    <row r="102" spans="1:13" x14ac:dyDescent="0.25">
      <c r="A102" s="458"/>
      <c r="B102" s="412"/>
      <c r="C102" s="412"/>
      <c r="D102" s="412"/>
      <c r="E102" s="513"/>
      <c r="F102" s="5"/>
      <c r="G102" s="87"/>
      <c r="H102" s="80"/>
      <c r="I102" s="80"/>
      <c r="J102" s="80"/>
      <c r="K102" s="71"/>
      <c r="L102" s="748"/>
      <c r="M102" s="1074"/>
    </row>
    <row r="103" spans="1:13" ht="15.75" thickBot="1" x14ac:dyDescent="0.3">
      <c r="A103" s="463"/>
      <c r="B103" s="514"/>
      <c r="C103" s="515"/>
      <c r="D103" s="515"/>
      <c r="E103" s="1001" t="s">
        <v>85</v>
      </c>
      <c r="F103" s="1002"/>
      <c r="G103" s="1003"/>
      <c r="H103" s="1004"/>
      <c r="I103" s="1009">
        <v>16000</v>
      </c>
      <c r="J103" s="1009"/>
      <c r="K103" s="1005">
        <v>16000</v>
      </c>
      <c r="L103" s="1006">
        <v>16000</v>
      </c>
      <c r="M103" s="1502">
        <v>16000</v>
      </c>
    </row>
    <row r="104" spans="1:13" x14ac:dyDescent="0.25">
      <c r="A104" s="516"/>
      <c r="B104" s="517"/>
      <c r="C104" s="517"/>
      <c r="D104" s="517"/>
      <c r="E104" s="518"/>
      <c r="F104" s="1071"/>
      <c r="G104" s="1072"/>
      <c r="H104" s="1072"/>
      <c r="I104" s="1072"/>
      <c r="J104" s="1073"/>
      <c r="K104" s="521"/>
      <c r="L104" s="521"/>
    </row>
    <row r="105" spans="1:13" ht="15.75" thickBot="1" x14ac:dyDescent="0.3">
      <c r="A105" s="1600"/>
      <c r="B105" s="1601"/>
      <c r="C105" s="1601"/>
      <c r="D105" s="1601"/>
      <c r="E105" s="1601"/>
      <c r="F105" s="538" t="s">
        <v>86</v>
      </c>
      <c r="G105" s="522"/>
      <c r="H105" s="523"/>
      <c r="I105" s="1011">
        <f>I99+I101+I103</f>
        <v>405550</v>
      </c>
      <c r="J105" s="524"/>
      <c r="K105" s="521"/>
      <c r="L105" s="521"/>
    </row>
    <row r="106" spans="1:13" x14ac:dyDescent="0.25">
      <c r="A106" s="1601"/>
      <c r="B106" s="1601"/>
      <c r="C106" s="1601"/>
      <c r="D106" s="1601"/>
      <c r="E106" s="1601"/>
      <c r="F106" s="520"/>
      <c r="G106" s="521"/>
      <c r="H106" s="521"/>
      <c r="I106" s="521"/>
      <c r="J106" s="521"/>
      <c r="K106" s="521"/>
      <c r="L106" s="521"/>
    </row>
    <row r="107" spans="1:13" x14ac:dyDescent="0.25">
      <c r="A107" s="6"/>
      <c r="B107" s="7"/>
      <c r="C107" s="7"/>
      <c r="D107" s="7"/>
      <c r="E107" s="6"/>
      <c r="F107" s="8"/>
    </row>
    <row r="108" spans="1:13" ht="18" x14ac:dyDescent="0.25">
      <c r="A108" s="6"/>
      <c r="B108" s="7"/>
      <c r="C108" s="7"/>
      <c r="D108" s="7" t="s">
        <v>411</v>
      </c>
      <c r="E108" s="6"/>
      <c r="F108" s="1484"/>
    </row>
    <row r="109" spans="1:13" ht="18" x14ac:dyDescent="0.25">
      <c r="F109" s="1486"/>
      <c r="G109" s="836"/>
    </row>
    <row r="111" spans="1:13" ht="18" x14ac:dyDescent="0.25">
      <c r="F111" s="1485"/>
    </row>
  </sheetData>
  <mergeCells count="4">
    <mergeCell ref="A74:F75"/>
    <mergeCell ref="A92:F93"/>
    <mergeCell ref="A105:E106"/>
    <mergeCell ref="A4:F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5"/>
  <sheetViews>
    <sheetView topLeftCell="C1" workbookViewId="0">
      <selection activeCell="I277" sqref="I277"/>
    </sheetView>
  </sheetViews>
  <sheetFormatPr defaultRowHeight="15" x14ac:dyDescent="0.25"/>
  <cols>
    <col min="1" max="1" width="1.28515625" hidden="1" customWidth="1"/>
    <col min="2" max="2" width="3.140625" hidden="1" customWidth="1"/>
    <col min="3" max="3" width="7.85546875" customWidth="1"/>
    <col min="4" max="4" width="34.5703125" customWidth="1"/>
    <col min="5" max="5" width="10.7109375" customWidth="1"/>
    <col min="6" max="6" width="10.42578125" customWidth="1"/>
    <col min="7" max="7" width="9.28515625" customWidth="1"/>
    <col min="8" max="8" width="8.5703125" customWidth="1"/>
    <col min="9" max="9" width="10.42578125" customWidth="1"/>
    <col min="10" max="10" width="12" customWidth="1"/>
    <col min="11" max="11" width="8.7109375" customWidth="1"/>
    <col min="12" max="12" width="8.5703125" customWidth="1"/>
    <col min="13" max="13" width="8.28515625" customWidth="1"/>
    <col min="14" max="14" width="7.85546875" customWidth="1"/>
    <col min="15" max="16" width="9.28515625" customWidth="1"/>
  </cols>
  <sheetData>
    <row r="1" spans="1:20" s="107" customFormat="1" ht="26.25" x14ac:dyDescent="0.4">
      <c r="B1" s="251" t="s">
        <v>349</v>
      </c>
      <c r="C1" s="251"/>
      <c r="D1" s="835" t="s">
        <v>408</v>
      </c>
      <c r="E1" s="252"/>
      <c r="F1" s="835" t="s">
        <v>416</v>
      </c>
      <c r="G1" s="836"/>
    </row>
    <row r="3" spans="1:20" ht="18" x14ac:dyDescent="0.25">
      <c r="A3" s="9" t="s">
        <v>87</v>
      </c>
      <c r="B3" s="9"/>
      <c r="C3" s="9"/>
      <c r="D3" s="9"/>
      <c r="E3" s="9"/>
      <c r="F3" s="10"/>
    </row>
    <row r="4" spans="1:20" ht="16.5" thickBot="1" x14ac:dyDescent="0.3">
      <c r="A4" s="10"/>
      <c r="B4" s="10"/>
      <c r="C4" s="10"/>
      <c r="D4" s="10"/>
      <c r="E4" s="10"/>
      <c r="F4" s="10"/>
    </row>
    <row r="5" spans="1:20" x14ac:dyDescent="0.25">
      <c r="A5" s="14"/>
      <c r="B5" s="15"/>
      <c r="C5" s="15"/>
      <c r="D5" s="16"/>
      <c r="E5" s="230" t="s">
        <v>213</v>
      </c>
      <c r="F5" s="179"/>
      <c r="G5" s="178" t="s">
        <v>215</v>
      </c>
      <c r="H5" s="179"/>
      <c r="I5" s="695" t="s">
        <v>421</v>
      </c>
      <c r="J5" s="808"/>
      <c r="K5" s="695" t="s">
        <v>216</v>
      </c>
      <c r="L5" s="696"/>
      <c r="M5" s="53" t="s">
        <v>225</v>
      </c>
      <c r="N5" s="54"/>
      <c r="O5" s="55" t="s">
        <v>226</v>
      </c>
      <c r="P5" s="54"/>
      <c r="Q5" s="55" t="s">
        <v>226</v>
      </c>
      <c r="R5" s="54"/>
      <c r="S5" s="137"/>
      <c r="T5" s="137"/>
    </row>
    <row r="6" spans="1:20" ht="15.75" thickBot="1" x14ac:dyDescent="0.3">
      <c r="A6" s="17"/>
      <c r="B6" s="18"/>
      <c r="C6" s="18"/>
      <c r="D6" s="19"/>
      <c r="E6" s="228" t="s">
        <v>419</v>
      </c>
      <c r="F6" s="229"/>
      <c r="G6" s="228" t="s">
        <v>420</v>
      </c>
      <c r="H6" s="229"/>
      <c r="I6" s="616" t="s">
        <v>214</v>
      </c>
      <c r="J6" s="809"/>
      <c r="K6" s="697" t="s">
        <v>422</v>
      </c>
      <c r="L6" s="698"/>
      <c r="M6" s="56" t="s">
        <v>423</v>
      </c>
      <c r="N6" s="57"/>
      <c r="O6" s="56" t="s">
        <v>407</v>
      </c>
      <c r="P6" s="57"/>
      <c r="Q6" s="56" t="s">
        <v>424</v>
      </c>
      <c r="R6" s="57"/>
      <c r="S6" s="137"/>
      <c r="T6" s="137"/>
    </row>
    <row r="7" spans="1:20" ht="15.75" thickBot="1" x14ac:dyDescent="0.3">
      <c r="A7" s="20"/>
      <c r="B7" s="21"/>
      <c r="C7" s="21"/>
      <c r="D7" s="21"/>
      <c r="E7" s="20"/>
      <c r="F7" s="22"/>
      <c r="G7" s="23"/>
      <c r="H7" s="24"/>
      <c r="I7" s="23"/>
      <c r="J7" s="25"/>
      <c r="K7" s="31"/>
      <c r="L7" s="25"/>
      <c r="M7" s="63"/>
      <c r="N7" s="25"/>
      <c r="O7" s="31"/>
      <c r="P7" s="25"/>
      <c r="Q7" s="233"/>
      <c r="R7" s="231"/>
      <c r="S7" s="137"/>
      <c r="T7" s="137"/>
    </row>
    <row r="8" spans="1:20" x14ac:dyDescent="0.25">
      <c r="A8" s="235"/>
      <c r="B8" s="1107" t="s">
        <v>88</v>
      </c>
      <c r="C8" s="235" t="s">
        <v>89</v>
      </c>
      <c r="D8" s="236" t="s">
        <v>90</v>
      </c>
      <c r="E8" s="238" t="s">
        <v>106</v>
      </c>
      <c r="F8" s="238" t="s">
        <v>107</v>
      </c>
      <c r="G8" s="238" t="s">
        <v>106</v>
      </c>
      <c r="H8" s="238" t="s">
        <v>107</v>
      </c>
      <c r="I8" s="713" t="s">
        <v>106</v>
      </c>
      <c r="J8" s="569" t="s">
        <v>107</v>
      </c>
      <c r="K8" s="569" t="s">
        <v>106</v>
      </c>
      <c r="L8" s="714" t="s">
        <v>107</v>
      </c>
      <c r="M8" s="239" t="s">
        <v>106</v>
      </c>
      <c r="N8" s="240" t="s">
        <v>107</v>
      </c>
      <c r="O8" s="239" t="s">
        <v>106</v>
      </c>
      <c r="P8" s="240" t="s">
        <v>107</v>
      </c>
      <c r="Q8" s="239" t="s">
        <v>106</v>
      </c>
      <c r="R8" s="241" t="s">
        <v>107</v>
      </c>
      <c r="S8" s="137"/>
      <c r="T8" s="137"/>
    </row>
    <row r="9" spans="1:20" ht="15.75" thickBot="1" x14ac:dyDescent="0.3">
      <c r="A9" s="237"/>
      <c r="B9" s="1108" t="s">
        <v>91</v>
      </c>
      <c r="C9" s="1149" t="s">
        <v>108</v>
      </c>
      <c r="D9" s="1150"/>
      <c r="E9" s="1151" t="s">
        <v>109</v>
      </c>
      <c r="F9" s="1151" t="s">
        <v>109</v>
      </c>
      <c r="G9" s="1151" t="s">
        <v>109</v>
      </c>
      <c r="H9" s="1151" t="s">
        <v>109</v>
      </c>
      <c r="I9" s="1152" t="s">
        <v>109</v>
      </c>
      <c r="J9" s="1153" t="s">
        <v>109</v>
      </c>
      <c r="K9" s="1153" t="s">
        <v>109</v>
      </c>
      <c r="L9" s="1154" t="s">
        <v>109</v>
      </c>
      <c r="M9" s="1155" t="s">
        <v>109</v>
      </c>
      <c r="N9" s="1156" t="s">
        <v>109</v>
      </c>
      <c r="O9" s="1155" t="s">
        <v>109</v>
      </c>
      <c r="P9" s="1156" t="s">
        <v>109</v>
      </c>
      <c r="Q9" s="1155" t="s">
        <v>109</v>
      </c>
      <c r="R9" s="1206" t="s">
        <v>109</v>
      </c>
      <c r="S9" s="137"/>
      <c r="T9" s="137"/>
    </row>
    <row r="10" spans="1:20" ht="16.5" thickTop="1" thickBot="1" x14ac:dyDescent="0.3">
      <c r="A10" s="254"/>
      <c r="B10" s="27" t="s">
        <v>92</v>
      </c>
      <c r="C10" s="1117"/>
      <c r="D10" s="67" t="s">
        <v>110</v>
      </c>
      <c r="E10" s="106"/>
      <c r="F10" s="1471"/>
      <c r="G10" s="73"/>
      <c r="H10" s="72"/>
      <c r="I10" s="740">
        <v>52310</v>
      </c>
      <c r="J10" s="1587">
        <v>18477.5</v>
      </c>
      <c r="K10" s="742"/>
      <c r="L10" s="743"/>
      <c r="M10" s="74">
        <v>52030</v>
      </c>
      <c r="N10" s="75">
        <v>18000</v>
      </c>
      <c r="O10" s="74">
        <v>53540</v>
      </c>
      <c r="P10" s="1138">
        <v>18000</v>
      </c>
      <c r="Q10" s="1207">
        <v>55050</v>
      </c>
      <c r="R10" s="1208">
        <v>18000</v>
      </c>
    </row>
    <row r="11" spans="1:20" x14ac:dyDescent="0.25">
      <c r="A11" s="259"/>
      <c r="B11" s="1109">
        <v>1</v>
      </c>
      <c r="C11" s="1110" t="s">
        <v>111</v>
      </c>
      <c r="D11" s="260"/>
      <c r="E11" s="1472"/>
      <c r="F11" s="1310"/>
      <c r="G11" s="1473"/>
      <c r="H11" s="1312"/>
      <c r="I11" s="1285"/>
      <c r="J11" s="1287"/>
      <c r="K11" s="1285"/>
      <c r="L11" s="1287"/>
      <c r="M11" s="1315"/>
      <c r="N11" s="1316"/>
      <c r="O11" s="1315"/>
      <c r="P11" s="1317"/>
      <c r="Q11" s="1099"/>
      <c r="R11" s="1100"/>
    </row>
    <row r="12" spans="1:20" x14ac:dyDescent="0.25">
      <c r="A12" s="261"/>
      <c r="B12" s="346"/>
      <c r="C12" s="261" t="s">
        <v>376</v>
      </c>
      <c r="D12" s="263" t="s">
        <v>112</v>
      </c>
      <c r="E12" s="1252"/>
      <c r="F12" s="1248"/>
      <c r="G12" s="1252"/>
      <c r="H12" s="1474"/>
      <c r="I12" s="1254"/>
      <c r="J12" s="1405"/>
      <c r="K12" s="1254"/>
      <c r="L12" s="1405"/>
      <c r="M12" s="1245"/>
      <c r="N12" s="1246"/>
      <c r="O12" s="1245"/>
      <c r="P12" s="1076"/>
      <c r="Q12" s="1101"/>
      <c r="R12" s="1102"/>
    </row>
    <row r="13" spans="1:20" x14ac:dyDescent="0.25">
      <c r="A13" s="268"/>
      <c r="B13" s="349"/>
      <c r="C13" s="356" t="s">
        <v>376</v>
      </c>
      <c r="D13" s="269" t="s">
        <v>112</v>
      </c>
      <c r="E13" s="1255"/>
      <c r="F13" s="1256"/>
      <c r="G13" s="1475"/>
      <c r="H13" s="1476"/>
      <c r="I13" s="1254">
        <v>35000</v>
      </c>
      <c r="J13" s="1405"/>
      <c r="K13" s="1254"/>
      <c r="L13" s="1405"/>
      <c r="M13" s="1103">
        <v>35000</v>
      </c>
      <c r="N13" s="1104"/>
      <c r="O13" s="1103">
        <v>36000</v>
      </c>
      <c r="P13" s="1330"/>
      <c r="Q13" s="1103">
        <v>37000</v>
      </c>
      <c r="R13" s="1104"/>
    </row>
    <row r="14" spans="1:20" x14ac:dyDescent="0.25">
      <c r="A14" s="261"/>
      <c r="B14" s="343">
        <v>2</v>
      </c>
      <c r="C14" s="1111" t="s">
        <v>113</v>
      </c>
      <c r="D14" s="274"/>
      <c r="E14" s="1247"/>
      <c r="F14" s="1248"/>
      <c r="G14" s="1477"/>
      <c r="H14" s="1474"/>
      <c r="I14" s="1254"/>
      <c r="J14" s="1405"/>
      <c r="K14" s="1254"/>
      <c r="L14" s="1405"/>
      <c r="M14" s="1245"/>
      <c r="N14" s="1246"/>
      <c r="O14" s="1245"/>
      <c r="P14" s="1076"/>
      <c r="Q14" s="1101"/>
      <c r="R14" s="1102"/>
    </row>
    <row r="15" spans="1:20" x14ac:dyDescent="0.25">
      <c r="A15" s="261"/>
      <c r="B15" s="346"/>
      <c r="C15" s="261" t="s">
        <v>376</v>
      </c>
      <c r="D15" s="263" t="s">
        <v>112</v>
      </c>
      <c r="E15" s="1252"/>
      <c r="F15" s="1248"/>
      <c r="G15" s="1252"/>
      <c r="H15" s="1474"/>
      <c r="I15" s="1254"/>
      <c r="J15" s="1405"/>
      <c r="K15" s="1254"/>
      <c r="L15" s="1405"/>
      <c r="M15" s="1245"/>
      <c r="N15" s="1246"/>
      <c r="O15" s="1245"/>
      <c r="P15" s="1076"/>
      <c r="Q15" s="1101"/>
      <c r="R15" s="1102"/>
    </row>
    <row r="16" spans="1:20" x14ac:dyDescent="0.25">
      <c r="A16" s="268"/>
      <c r="B16" s="349"/>
      <c r="C16" s="356" t="s">
        <v>376</v>
      </c>
      <c r="D16" s="269" t="s">
        <v>112</v>
      </c>
      <c r="E16" s="1255"/>
      <c r="F16" s="1256"/>
      <c r="G16" s="1475"/>
      <c r="H16" s="1476"/>
      <c r="I16" s="1254">
        <v>800</v>
      </c>
      <c r="J16" s="1405"/>
      <c r="K16" s="1254"/>
      <c r="L16" s="1405"/>
      <c r="M16" s="1103">
        <v>500</v>
      </c>
      <c r="N16" s="1104"/>
      <c r="O16" s="1103">
        <v>500</v>
      </c>
      <c r="P16" s="1330"/>
      <c r="Q16" s="1103">
        <v>500</v>
      </c>
      <c r="R16" s="1104"/>
    </row>
    <row r="17" spans="1:18" x14ac:dyDescent="0.25">
      <c r="A17" s="261"/>
      <c r="B17" s="343">
        <v>3</v>
      </c>
      <c r="C17" s="1111" t="s">
        <v>114</v>
      </c>
      <c r="D17" s="274"/>
      <c r="E17" s="1247"/>
      <c r="F17" s="1248"/>
      <c r="G17" s="1477"/>
      <c r="H17" s="1474"/>
      <c r="I17" s="1254"/>
      <c r="J17" s="1405"/>
      <c r="K17" s="1254"/>
      <c r="L17" s="1405"/>
      <c r="M17" s="1245"/>
      <c r="N17" s="1246"/>
      <c r="O17" s="1245"/>
      <c r="P17" s="1076"/>
      <c r="Q17" s="1101"/>
      <c r="R17" s="1102"/>
    </row>
    <row r="18" spans="1:18" x14ac:dyDescent="0.25">
      <c r="A18" s="261"/>
      <c r="B18" s="346"/>
      <c r="C18" s="261" t="s">
        <v>372</v>
      </c>
      <c r="D18" s="263" t="s">
        <v>115</v>
      </c>
      <c r="E18" s="1247"/>
      <c r="F18" s="1478"/>
      <c r="G18" s="1477"/>
      <c r="H18" s="1478"/>
      <c r="I18" s="1254"/>
      <c r="J18" s="1405"/>
      <c r="K18" s="1254"/>
      <c r="L18" s="1405"/>
      <c r="M18" s="1245"/>
      <c r="N18" s="1246"/>
      <c r="O18" s="1245"/>
      <c r="P18" s="1076"/>
      <c r="Q18" s="1101"/>
      <c r="R18" s="1102"/>
    </row>
    <row r="19" spans="1:18" x14ac:dyDescent="0.25">
      <c r="A19" s="268"/>
      <c r="B19" s="349"/>
      <c r="C19" s="356" t="s">
        <v>372</v>
      </c>
      <c r="D19" s="269" t="s">
        <v>115</v>
      </c>
      <c r="E19" s="1363"/>
      <c r="F19" s="1256"/>
      <c r="G19" s="1475"/>
      <c r="H19" s="1476"/>
      <c r="I19" s="1254"/>
      <c r="J19" s="1586">
        <v>18477.5</v>
      </c>
      <c r="K19" s="1254"/>
      <c r="L19" s="1405"/>
      <c r="M19" s="1103"/>
      <c r="N19" s="1104">
        <v>18000</v>
      </c>
      <c r="O19" s="1103"/>
      <c r="P19" s="1330">
        <v>18000</v>
      </c>
      <c r="Q19" s="1103"/>
      <c r="R19" s="1104">
        <v>18000</v>
      </c>
    </row>
    <row r="20" spans="1:18" x14ac:dyDescent="0.25">
      <c r="A20" s="261"/>
      <c r="B20" s="343">
        <v>4</v>
      </c>
      <c r="C20" s="1111" t="s">
        <v>116</v>
      </c>
      <c r="D20" s="274"/>
      <c r="E20" s="1247"/>
      <c r="F20" s="1248"/>
      <c r="G20" s="1477"/>
      <c r="H20" s="1474"/>
      <c r="I20" s="1254"/>
      <c r="J20" s="1405"/>
      <c r="K20" s="1254"/>
      <c r="L20" s="1405"/>
      <c r="M20" s="1245"/>
      <c r="N20" s="1246"/>
      <c r="O20" s="1245"/>
      <c r="P20" s="1076"/>
      <c r="Q20" s="1101"/>
      <c r="R20" s="1102"/>
    </row>
    <row r="21" spans="1:18" x14ac:dyDescent="0.25">
      <c r="A21" s="261"/>
      <c r="B21" s="346"/>
      <c r="C21" s="261" t="s">
        <v>376</v>
      </c>
      <c r="D21" s="263" t="s">
        <v>112</v>
      </c>
      <c r="E21" s="1252"/>
      <c r="F21" s="1248"/>
      <c r="G21" s="1477"/>
      <c r="H21" s="1474"/>
      <c r="I21" s="1254"/>
      <c r="J21" s="1405"/>
      <c r="K21" s="1254"/>
      <c r="L21" s="1405"/>
      <c r="M21" s="1245"/>
      <c r="N21" s="1246"/>
      <c r="O21" s="1245"/>
      <c r="P21" s="1076"/>
      <c r="Q21" s="1101"/>
      <c r="R21" s="1102"/>
    </row>
    <row r="22" spans="1:18" x14ac:dyDescent="0.25">
      <c r="A22" s="268"/>
      <c r="B22" s="349"/>
      <c r="C22" s="261" t="s">
        <v>376</v>
      </c>
      <c r="D22" s="269" t="s">
        <v>112</v>
      </c>
      <c r="E22" s="1255"/>
      <c r="F22" s="1256"/>
      <c r="G22" s="1475"/>
      <c r="H22" s="1476"/>
      <c r="I22" s="1254">
        <v>1810</v>
      </c>
      <c r="J22" s="1405"/>
      <c r="K22" s="1254"/>
      <c r="L22" s="1405"/>
      <c r="M22" s="1103">
        <v>1830</v>
      </c>
      <c r="N22" s="1104"/>
      <c r="O22" s="1103">
        <v>1840</v>
      </c>
      <c r="P22" s="1330"/>
      <c r="Q22" s="1103">
        <v>1850</v>
      </c>
      <c r="R22" s="1104"/>
    </row>
    <row r="23" spans="1:18" x14ac:dyDescent="0.25">
      <c r="A23" s="261"/>
      <c r="B23" s="343">
        <v>5</v>
      </c>
      <c r="C23" s="1111" t="s">
        <v>117</v>
      </c>
      <c r="D23" s="274"/>
      <c r="E23" s="1247"/>
      <c r="F23" s="1248"/>
      <c r="G23" s="1477"/>
      <c r="H23" s="1474"/>
      <c r="I23" s="1254"/>
      <c r="J23" s="1405"/>
      <c r="K23" s="1254"/>
      <c r="L23" s="1405"/>
      <c r="M23" s="1245"/>
      <c r="N23" s="1246"/>
      <c r="O23" s="1245"/>
      <c r="P23" s="1076"/>
      <c r="Q23" s="1101"/>
      <c r="R23" s="1102"/>
    </row>
    <row r="24" spans="1:18" x14ac:dyDescent="0.25">
      <c r="A24" s="261"/>
      <c r="B24" s="346"/>
      <c r="C24" s="261" t="s">
        <v>378</v>
      </c>
      <c r="D24" s="263" t="s">
        <v>118</v>
      </c>
      <c r="E24" s="1252"/>
      <c r="F24" s="1248"/>
      <c r="G24" s="1477"/>
      <c r="H24" s="1474"/>
      <c r="I24" s="1254"/>
      <c r="J24" s="1405"/>
      <c r="K24" s="1254"/>
      <c r="L24" s="1405"/>
      <c r="M24" s="1245"/>
      <c r="N24" s="1246"/>
      <c r="O24" s="1245"/>
      <c r="P24" s="1076"/>
      <c r="Q24" s="1101"/>
      <c r="R24" s="1102"/>
    </row>
    <row r="25" spans="1:18" x14ac:dyDescent="0.25">
      <c r="A25" s="268"/>
      <c r="B25" s="349"/>
      <c r="C25" s="1112" t="s">
        <v>378</v>
      </c>
      <c r="D25" s="269" t="s">
        <v>118</v>
      </c>
      <c r="E25" s="1255"/>
      <c r="F25" s="1256"/>
      <c r="G25" s="1475"/>
      <c r="H25" s="1476"/>
      <c r="I25" s="1254">
        <v>1700</v>
      </c>
      <c r="J25" s="1405"/>
      <c r="K25" s="1254"/>
      <c r="L25" s="1405"/>
      <c r="M25" s="1103">
        <v>1700</v>
      </c>
      <c r="N25" s="1104"/>
      <c r="O25" s="1103">
        <v>1700</v>
      </c>
      <c r="P25" s="1330"/>
      <c r="Q25" s="1103">
        <v>1700</v>
      </c>
      <c r="R25" s="1104"/>
    </row>
    <row r="26" spans="1:18" x14ac:dyDescent="0.25">
      <c r="A26" s="261"/>
      <c r="B26" s="343">
        <v>6</v>
      </c>
      <c r="C26" s="1111" t="s">
        <v>119</v>
      </c>
      <c r="D26" s="263"/>
      <c r="E26" s="1247"/>
      <c r="F26" s="1248"/>
      <c r="G26" s="1477"/>
      <c r="H26" s="1474"/>
      <c r="I26" s="1254"/>
      <c r="J26" s="1405"/>
      <c r="K26" s="1254"/>
      <c r="L26" s="1405"/>
      <c r="M26" s="1245"/>
      <c r="N26" s="1246"/>
      <c r="O26" s="1245"/>
      <c r="P26" s="1076"/>
      <c r="Q26" s="1101"/>
      <c r="R26" s="1102"/>
    </row>
    <row r="27" spans="1:18" x14ac:dyDescent="0.25">
      <c r="A27" s="261"/>
      <c r="B27" s="346"/>
      <c r="C27" s="261" t="s">
        <v>376</v>
      </c>
      <c r="D27" s="263" t="s">
        <v>112</v>
      </c>
      <c r="E27" s="1252"/>
      <c r="F27" s="1248"/>
      <c r="G27" s="1477"/>
      <c r="H27" s="1474"/>
      <c r="I27" s="1254"/>
      <c r="J27" s="1405"/>
      <c r="K27" s="1254"/>
      <c r="L27" s="1405"/>
      <c r="M27" s="1245"/>
      <c r="N27" s="1246"/>
      <c r="O27" s="1245"/>
      <c r="P27" s="1076"/>
      <c r="Q27" s="1101"/>
      <c r="R27" s="1102"/>
    </row>
    <row r="28" spans="1:18" ht="15.75" thickBot="1" x14ac:dyDescent="0.3">
      <c r="A28" s="275"/>
      <c r="B28" s="339"/>
      <c r="C28" s="1113" t="s">
        <v>376</v>
      </c>
      <c r="D28" s="276" t="s">
        <v>112</v>
      </c>
      <c r="E28" s="1470"/>
      <c r="F28" s="1479"/>
      <c r="G28" s="1480"/>
      <c r="H28" s="1481"/>
      <c r="I28" s="1482">
        <v>13000</v>
      </c>
      <c r="J28" s="1483"/>
      <c r="K28" s="1482"/>
      <c r="L28" s="1483"/>
      <c r="M28" s="1105">
        <v>13000</v>
      </c>
      <c r="N28" s="1106"/>
      <c r="O28" s="1105">
        <v>13500</v>
      </c>
      <c r="P28" s="1322"/>
      <c r="Q28" s="1105">
        <v>14000</v>
      </c>
      <c r="R28" s="1106"/>
    </row>
    <row r="29" spans="1:18" s="107" customFormat="1" x14ac:dyDescent="0.25">
      <c r="A29" s="289"/>
      <c r="B29" s="289"/>
      <c r="C29" s="289"/>
      <c r="D29" s="289"/>
      <c r="E29" s="290"/>
      <c r="F29" s="290"/>
      <c r="G29" s="291"/>
      <c r="H29" s="291"/>
      <c r="I29" s="290"/>
      <c r="J29" s="290"/>
      <c r="K29" s="290"/>
      <c r="L29" s="290"/>
      <c r="M29" s="292"/>
      <c r="N29" s="292"/>
      <c r="O29" s="292"/>
      <c r="P29" s="292"/>
      <c r="Q29" s="105"/>
      <c r="R29" s="105"/>
    </row>
    <row r="30" spans="1:18" s="107" customFormat="1" x14ac:dyDescent="0.25">
      <c r="A30" s="289"/>
      <c r="B30" s="289"/>
      <c r="C30" s="289"/>
      <c r="D30" s="289"/>
      <c r="E30" s="290"/>
      <c r="F30" s="290"/>
      <c r="G30" s="291"/>
      <c r="H30" s="291"/>
      <c r="I30" s="290"/>
      <c r="J30" s="290"/>
      <c r="K30" s="290"/>
      <c r="L30" s="290"/>
      <c r="M30" s="292"/>
      <c r="N30" s="292"/>
      <c r="O30" s="292"/>
      <c r="P30" s="292"/>
      <c r="Q30" s="105"/>
      <c r="R30" s="105"/>
    </row>
    <row r="31" spans="1:18" s="107" customFormat="1" x14ac:dyDescent="0.25">
      <c r="A31" s="289"/>
      <c r="B31" s="289"/>
      <c r="C31" s="289"/>
      <c r="D31" s="289"/>
      <c r="E31" s="290"/>
      <c r="F31" s="290"/>
      <c r="G31" s="291"/>
      <c r="H31" s="291"/>
      <c r="I31" s="290"/>
      <c r="J31" s="290"/>
      <c r="K31" s="290"/>
      <c r="L31" s="290"/>
      <c r="M31" s="292"/>
      <c r="N31" s="292"/>
      <c r="O31" s="292"/>
      <c r="P31" s="292"/>
      <c r="Q31" s="105"/>
      <c r="R31" s="105"/>
    </row>
    <row r="32" spans="1:18" s="107" customFormat="1" x14ac:dyDescent="0.25">
      <c r="A32" s="289"/>
      <c r="B32" s="289"/>
      <c r="C32" s="289"/>
      <c r="D32" s="289"/>
      <c r="E32" s="290"/>
      <c r="F32" s="290"/>
      <c r="G32" s="291"/>
      <c r="H32" s="291"/>
      <c r="I32" s="290"/>
      <c r="J32" s="290"/>
      <c r="K32" s="290"/>
      <c r="L32" s="290"/>
      <c r="M32" s="292"/>
      <c r="N32" s="292"/>
      <c r="O32" s="292"/>
      <c r="P32" s="292"/>
      <c r="Q32" s="105"/>
      <c r="R32" s="105"/>
    </row>
    <row r="33" spans="1:18" s="107" customFormat="1" x14ac:dyDescent="0.25">
      <c r="A33" s="289"/>
      <c r="B33" s="289"/>
      <c r="C33" s="289"/>
      <c r="D33" s="289"/>
      <c r="E33" s="290"/>
      <c r="F33" s="290"/>
      <c r="G33" s="291"/>
      <c r="H33" s="291"/>
      <c r="I33" s="290"/>
      <c r="J33" s="290"/>
      <c r="K33" s="290"/>
      <c r="L33" s="290"/>
      <c r="M33" s="292"/>
      <c r="N33" s="292"/>
      <c r="O33" s="292"/>
      <c r="P33" s="292"/>
      <c r="Q33" s="105"/>
      <c r="R33" s="105"/>
    </row>
    <row r="34" spans="1:18" s="107" customFormat="1" x14ac:dyDescent="0.25">
      <c r="A34" s="289"/>
      <c r="B34" s="289"/>
      <c r="C34" s="289"/>
      <c r="D34" s="289"/>
      <c r="E34" s="290"/>
      <c r="F34" s="290"/>
      <c r="G34" s="291"/>
      <c r="H34" s="291"/>
      <c r="I34" s="290"/>
      <c r="J34" s="290"/>
      <c r="K34" s="290"/>
      <c r="L34" s="290"/>
      <c r="M34" s="292"/>
      <c r="N34" s="292"/>
      <c r="O34" s="292"/>
      <c r="P34" s="292"/>
      <c r="Q34" s="105"/>
      <c r="R34" s="105"/>
    </row>
    <row r="35" spans="1:18" s="107" customFormat="1" x14ac:dyDescent="0.25">
      <c r="A35" s="289"/>
      <c r="B35" s="289"/>
      <c r="C35" s="289"/>
      <c r="D35" s="289"/>
      <c r="E35" s="290"/>
      <c r="F35" s="290"/>
      <c r="G35" s="291"/>
      <c r="H35" s="291"/>
      <c r="I35" s="290"/>
      <c r="J35" s="290"/>
      <c r="K35" s="290"/>
      <c r="L35" s="290"/>
      <c r="M35" s="292"/>
      <c r="N35" s="292"/>
      <c r="O35" s="292"/>
      <c r="P35" s="292"/>
      <c r="Q35" s="105"/>
      <c r="R35" s="105"/>
    </row>
    <row r="36" spans="1:18" s="107" customFormat="1" x14ac:dyDescent="0.25">
      <c r="A36" s="289"/>
      <c r="B36" s="289"/>
      <c r="C36" s="289"/>
      <c r="D36" s="289"/>
      <c r="E36" s="290"/>
      <c r="F36" s="290"/>
      <c r="G36" s="291"/>
      <c r="H36" s="291"/>
      <c r="I36" s="290"/>
      <c r="J36" s="290"/>
      <c r="K36" s="290"/>
      <c r="L36" s="290"/>
      <c r="M36" s="292"/>
      <c r="N36" s="292"/>
      <c r="O36" s="292"/>
      <c r="P36" s="292"/>
      <c r="Q36" s="105"/>
      <c r="R36" s="105"/>
    </row>
    <row r="37" spans="1:18" s="107" customFormat="1" x14ac:dyDescent="0.25">
      <c r="A37" s="289"/>
      <c r="B37" s="289"/>
      <c r="C37" s="289"/>
      <c r="D37" s="289"/>
      <c r="E37" s="290"/>
      <c r="F37" s="290"/>
      <c r="G37" s="291"/>
      <c r="H37" s="291"/>
      <c r="I37" s="290"/>
      <c r="J37" s="290"/>
      <c r="K37" s="290"/>
      <c r="L37" s="290"/>
      <c r="M37" s="292"/>
      <c r="N37" s="292"/>
      <c r="O37" s="292"/>
      <c r="P37" s="292"/>
      <c r="Q37" s="105"/>
      <c r="R37" s="105"/>
    </row>
    <row r="38" spans="1:18" s="107" customFormat="1" x14ac:dyDescent="0.25">
      <c r="A38" s="289"/>
      <c r="B38" s="289"/>
      <c r="C38" s="289"/>
      <c r="D38" s="289"/>
      <c r="E38" s="290"/>
      <c r="F38" s="290"/>
      <c r="G38" s="291"/>
      <c r="H38" s="291"/>
      <c r="I38" s="290"/>
      <c r="J38" s="290"/>
      <c r="K38" s="290"/>
      <c r="L38" s="290"/>
      <c r="M38" s="292"/>
      <c r="N38" s="292"/>
      <c r="O38" s="292"/>
      <c r="P38" s="292"/>
      <c r="Q38" s="105"/>
      <c r="R38" s="105"/>
    </row>
    <row r="39" spans="1:18" s="107" customFormat="1" x14ac:dyDescent="0.25">
      <c r="A39" s="289"/>
      <c r="B39" s="289"/>
      <c r="C39" s="289"/>
      <c r="D39" s="289"/>
      <c r="E39" s="290"/>
      <c r="F39" s="290"/>
      <c r="G39" s="291"/>
      <c r="H39" s="291"/>
      <c r="I39" s="290"/>
      <c r="J39" s="290"/>
      <c r="K39" s="290"/>
      <c r="L39" s="290"/>
      <c r="M39" s="292"/>
      <c r="N39" s="292"/>
      <c r="O39" s="292"/>
      <c r="P39" s="292"/>
      <c r="Q39" s="105"/>
      <c r="R39" s="105"/>
    </row>
    <row r="40" spans="1:18" s="107" customFormat="1" x14ac:dyDescent="0.25">
      <c r="A40" s="289"/>
      <c r="B40" s="289"/>
      <c r="C40" s="289"/>
      <c r="D40" s="289"/>
      <c r="E40" s="290"/>
      <c r="F40" s="290"/>
      <c r="G40" s="291"/>
      <c r="H40" s="291"/>
      <c r="I40" s="290"/>
      <c r="J40" s="290"/>
      <c r="K40" s="290"/>
      <c r="L40" s="290"/>
      <c r="M40" s="292"/>
      <c r="N40" s="292"/>
      <c r="O40" s="292"/>
      <c r="P40" s="292"/>
      <c r="Q40" s="105"/>
      <c r="R40" s="105"/>
    </row>
    <row r="41" spans="1:18" s="107" customFormat="1" x14ac:dyDescent="0.25">
      <c r="A41" s="289"/>
      <c r="B41" s="289"/>
      <c r="C41" s="289"/>
      <c r="D41" s="289"/>
      <c r="E41" s="290"/>
      <c r="F41" s="290"/>
      <c r="G41" s="291"/>
      <c r="H41" s="291"/>
      <c r="I41" s="290"/>
      <c r="J41" s="290"/>
      <c r="K41" s="290"/>
      <c r="L41" s="290"/>
      <c r="M41" s="292"/>
      <c r="N41" s="292"/>
      <c r="O41" s="292"/>
      <c r="P41" s="292"/>
      <c r="Q41" s="105"/>
      <c r="R41" s="105"/>
    </row>
    <row r="42" spans="1:18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Q42" s="13"/>
      <c r="R42" s="13"/>
    </row>
    <row r="43" spans="1:18" ht="18" x14ac:dyDescent="0.25">
      <c r="A43" s="9" t="s">
        <v>120</v>
      </c>
      <c r="B43" s="9"/>
      <c r="C43" s="9"/>
      <c r="D43" s="9"/>
      <c r="E43" s="9"/>
      <c r="F43" s="10"/>
      <c r="Q43" s="13"/>
      <c r="R43" s="13"/>
    </row>
    <row r="44" spans="1:18" ht="16.5" thickBot="1" x14ac:dyDescent="0.3">
      <c r="A44" s="10"/>
      <c r="B44" s="10"/>
      <c r="C44" s="10"/>
      <c r="D44" s="10"/>
      <c r="E44" s="10"/>
      <c r="F44" s="10"/>
      <c r="Q44" s="13"/>
      <c r="R44" s="13"/>
    </row>
    <row r="45" spans="1:18" x14ac:dyDescent="0.25">
      <c r="A45" s="14"/>
      <c r="B45" s="15"/>
      <c r="C45" s="14"/>
      <c r="D45" s="180"/>
      <c r="E45" s="230" t="s">
        <v>213</v>
      </c>
      <c r="F45" s="179"/>
      <c r="G45" s="178" t="s">
        <v>215</v>
      </c>
      <c r="H45" s="179"/>
      <c r="I45" s="695" t="s">
        <v>421</v>
      </c>
      <c r="J45" s="808"/>
      <c r="K45" s="695" t="s">
        <v>216</v>
      </c>
      <c r="L45" s="696"/>
      <c r="M45" s="53" t="s">
        <v>225</v>
      </c>
      <c r="N45" s="54"/>
      <c r="O45" s="55" t="s">
        <v>226</v>
      </c>
      <c r="P45" s="54"/>
      <c r="Q45" s="55" t="s">
        <v>226</v>
      </c>
      <c r="R45" s="54"/>
    </row>
    <row r="46" spans="1:18" ht="15.75" thickBot="1" x14ac:dyDescent="0.3">
      <c r="A46" s="17"/>
      <c r="B46" s="18"/>
      <c r="C46" s="17"/>
      <c r="D46" s="29"/>
      <c r="E46" s="228" t="s">
        <v>419</v>
      </c>
      <c r="F46" s="229"/>
      <c r="G46" s="228" t="s">
        <v>420</v>
      </c>
      <c r="H46" s="229"/>
      <c r="I46" s="616" t="s">
        <v>214</v>
      </c>
      <c r="J46" s="809"/>
      <c r="K46" s="697" t="s">
        <v>422</v>
      </c>
      <c r="L46" s="698"/>
      <c r="M46" s="56" t="s">
        <v>423</v>
      </c>
      <c r="N46" s="57"/>
      <c r="O46" s="56" t="s">
        <v>407</v>
      </c>
      <c r="P46" s="57"/>
      <c r="Q46" s="56" t="s">
        <v>424</v>
      </c>
      <c r="R46" s="57"/>
    </row>
    <row r="47" spans="1:18" ht="15.75" thickBot="1" x14ac:dyDescent="0.3">
      <c r="A47" s="116"/>
      <c r="B47" s="117"/>
      <c r="C47" s="116"/>
      <c r="D47" s="118"/>
      <c r="E47" s="116"/>
      <c r="F47" s="64"/>
      <c r="G47" s="65"/>
      <c r="H47" s="66"/>
      <c r="I47" s="65"/>
      <c r="J47" s="42"/>
      <c r="K47" s="41"/>
      <c r="L47" s="42"/>
      <c r="M47" s="40"/>
      <c r="N47" s="41"/>
      <c r="O47" s="63"/>
      <c r="P47" s="25"/>
      <c r="Q47" s="233"/>
      <c r="R47" s="231"/>
    </row>
    <row r="48" spans="1:18" ht="15.75" thickBot="1" x14ac:dyDescent="0.3">
      <c r="A48" s="235"/>
      <c r="B48" s="1107" t="s">
        <v>88</v>
      </c>
      <c r="C48" s="1215" t="s">
        <v>89</v>
      </c>
      <c r="D48" s="1216" t="s">
        <v>90</v>
      </c>
      <c r="E48" s="1217" t="s">
        <v>106</v>
      </c>
      <c r="F48" s="1217" t="s">
        <v>107</v>
      </c>
      <c r="G48" s="1217" t="s">
        <v>106</v>
      </c>
      <c r="H48" s="1217" t="s">
        <v>107</v>
      </c>
      <c r="I48" s="1218" t="s">
        <v>106</v>
      </c>
      <c r="J48" s="1219" t="s">
        <v>107</v>
      </c>
      <c r="K48" s="1219" t="s">
        <v>106</v>
      </c>
      <c r="L48" s="1220" t="s">
        <v>107</v>
      </c>
      <c r="M48" s="1221" t="s">
        <v>106</v>
      </c>
      <c r="N48" s="1222" t="s">
        <v>107</v>
      </c>
      <c r="O48" s="1221" t="s">
        <v>106</v>
      </c>
      <c r="P48" s="1222" t="s">
        <v>107</v>
      </c>
      <c r="Q48" s="1221" t="s">
        <v>106</v>
      </c>
      <c r="R48" s="1223" t="s">
        <v>107</v>
      </c>
    </row>
    <row r="49" spans="1:18" ht="15.75" thickBot="1" x14ac:dyDescent="0.3">
      <c r="A49" s="237"/>
      <c r="B49" s="1108" t="s">
        <v>91</v>
      </c>
      <c r="C49" s="1149" t="s">
        <v>108</v>
      </c>
      <c r="D49" s="1150"/>
      <c r="E49" s="1209" t="s">
        <v>109</v>
      </c>
      <c r="F49" s="1209" t="s">
        <v>109</v>
      </c>
      <c r="G49" s="1209" t="s">
        <v>109</v>
      </c>
      <c r="H49" s="1209" t="s">
        <v>109</v>
      </c>
      <c r="I49" s="1210" t="s">
        <v>109</v>
      </c>
      <c r="J49" s="1211" t="s">
        <v>109</v>
      </c>
      <c r="K49" s="1211" t="s">
        <v>109</v>
      </c>
      <c r="L49" s="1212" t="s">
        <v>109</v>
      </c>
      <c r="M49" s="1213" t="s">
        <v>109</v>
      </c>
      <c r="N49" s="1214" t="s">
        <v>109</v>
      </c>
      <c r="O49" s="1213" t="s">
        <v>109</v>
      </c>
      <c r="P49" s="1214" t="s">
        <v>109</v>
      </c>
      <c r="Q49" s="1213" t="s">
        <v>109</v>
      </c>
      <c r="R49" s="1240" t="s">
        <v>109</v>
      </c>
    </row>
    <row r="50" spans="1:18" ht="16.5" thickTop="1" thickBot="1" x14ac:dyDescent="0.3">
      <c r="A50" s="293"/>
      <c r="B50" s="67" t="s">
        <v>92</v>
      </c>
      <c r="C50" s="1117"/>
      <c r="D50" s="67" t="s">
        <v>93</v>
      </c>
      <c r="E50" s="106"/>
      <c r="F50" s="256"/>
      <c r="G50" s="294"/>
      <c r="H50" s="256"/>
      <c r="I50" s="699"/>
      <c r="J50" s="705"/>
      <c r="K50" s="701"/>
      <c r="L50" s="706"/>
      <c r="M50" s="295"/>
      <c r="N50" s="296"/>
      <c r="O50" s="295"/>
      <c r="P50" s="1114"/>
      <c r="Q50" s="1207"/>
      <c r="R50" s="1208"/>
    </row>
    <row r="51" spans="1:18" x14ac:dyDescent="0.25">
      <c r="A51" s="259"/>
      <c r="B51" s="1109">
        <v>1</v>
      </c>
      <c r="C51" s="1110" t="s">
        <v>121</v>
      </c>
      <c r="D51" s="260"/>
      <c r="E51" s="1247"/>
      <c r="F51" s="265"/>
      <c r="G51" s="280"/>
      <c r="H51" s="281"/>
      <c r="I51" s="703"/>
      <c r="J51" s="707"/>
      <c r="K51" s="708"/>
      <c r="L51" s="709"/>
      <c r="M51" s="282"/>
      <c r="N51" s="283"/>
      <c r="O51" s="282"/>
      <c r="P51" s="1115"/>
      <c r="Q51" s="1157"/>
      <c r="R51" s="1205"/>
    </row>
    <row r="52" spans="1:18" x14ac:dyDescent="0.25">
      <c r="A52" s="261"/>
      <c r="B52" s="346"/>
      <c r="C52" s="261" t="s">
        <v>369</v>
      </c>
      <c r="D52" s="263" t="s">
        <v>122</v>
      </c>
      <c r="E52" s="1247"/>
      <c r="F52" s="265"/>
      <c r="G52" s="280"/>
      <c r="H52" s="281"/>
      <c r="I52" s="703"/>
      <c r="J52" s="707"/>
      <c r="K52" s="708"/>
      <c r="L52" s="709"/>
      <c r="M52" s="266"/>
      <c r="N52" s="267"/>
      <c r="O52" s="266"/>
      <c r="P52" s="328"/>
      <c r="Q52" s="1101"/>
      <c r="R52" s="1102"/>
    </row>
    <row r="53" spans="1:18" x14ac:dyDescent="0.25">
      <c r="A53" s="268"/>
      <c r="B53" s="349"/>
      <c r="C53" s="356" t="s">
        <v>369</v>
      </c>
      <c r="D53" s="269" t="s">
        <v>122</v>
      </c>
      <c r="E53" s="1363"/>
      <c r="F53" s="271"/>
      <c r="G53" s="284"/>
      <c r="H53" s="285"/>
      <c r="I53" s="703"/>
      <c r="J53" s="707"/>
      <c r="K53" s="708"/>
      <c r="L53" s="709"/>
      <c r="M53" s="272"/>
      <c r="N53" s="273"/>
      <c r="O53" s="272"/>
      <c r="P53" s="1096"/>
      <c r="Q53" s="1103"/>
      <c r="R53" s="1104"/>
    </row>
    <row r="54" spans="1:18" x14ac:dyDescent="0.25">
      <c r="A54" s="261"/>
      <c r="B54" s="343">
        <v>2</v>
      </c>
      <c r="C54" s="1118" t="s">
        <v>94</v>
      </c>
      <c r="D54" s="286"/>
      <c r="E54" s="1247"/>
      <c r="F54" s="265"/>
      <c r="G54" s="280"/>
      <c r="H54" s="281"/>
      <c r="I54" s="703"/>
      <c r="J54" s="707"/>
      <c r="K54" s="708"/>
      <c r="L54" s="709"/>
      <c r="M54" s="266"/>
      <c r="N54" s="267"/>
      <c r="O54" s="266"/>
      <c r="P54" s="328"/>
      <c r="Q54" s="1101"/>
      <c r="R54" s="1102"/>
    </row>
    <row r="55" spans="1:18" x14ac:dyDescent="0.25">
      <c r="A55" s="261"/>
      <c r="B55" s="346"/>
      <c r="C55" s="261" t="s">
        <v>369</v>
      </c>
      <c r="D55" s="263" t="s">
        <v>123</v>
      </c>
      <c r="E55" s="1252"/>
      <c r="F55" s="265"/>
      <c r="G55" s="280"/>
      <c r="H55" s="281"/>
      <c r="I55" s="703"/>
      <c r="J55" s="707"/>
      <c r="K55" s="708"/>
      <c r="L55" s="709"/>
      <c r="M55" s="266"/>
      <c r="N55" s="267"/>
      <c r="O55" s="266"/>
      <c r="P55" s="328"/>
      <c r="Q55" s="1101"/>
      <c r="R55" s="1102"/>
    </row>
    <row r="56" spans="1:18" ht="15.75" thickBot="1" x14ac:dyDescent="0.3">
      <c r="A56" s="275"/>
      <c r="B56" s="339"/>
      <c r="C56" s="1119" t="s">
        <v>369</v>
      </c>
      <c r="D56" s="276" t="s">
        <v>123</v>
      </c>
      <c r="E56" s="1470"/>
      <c r="F56" s="277"/>
      <c r="G56" s="287"/>
      <c r="H56" s="288"/>
      <c r="I56" s="704"/>
      <c r="J56" s="710"/>
      <c r="K56" s="711"/>
      <c r="L56" s="712"/>
      <c r="M56" s="278"/>
      <c r="N56" s="279"/>
      <c r="O56" s="278"/>
      <c r="P56" s="1097"/>
      <c r="Q56" s="1346"/>
      <c r="R56" s="1347"/>
    </row>
    <row r="57" spans="1:18" s="107" customFormat="1" x14ac:dyDescent="0.25">
      <c r="A57" s="289"/>
      <c r="B57" s="289"/>
      <c r="C57" s="289"/>
      <c r="D57" s="289"/>
      <c r="E57" s="290"/>
      <c r="F57" s="290"/>
      <c r="G57" s="315"/>
      <c r="H57" s="316"/>
      <c r="I57" s="290"/>
      <c r="J57" s="290"/>
      <c r="K57" s="317"/>
      <c r="L57" s="314"/>
      <c r="M57" s="292"/>
      <c r="N57" s="292"/>
      <c r="O57" s="292"/>
      <c r="P57" s="292"/>
      <c r="Q57" s="100"/>
      <c r="R57" s="100"/>
    </row>
    <row r="58" spans="1:18" s="107" customFormat="1" x14ac:dyDescent="0.25">
      <c r="A58" s="289"/>
      <c r="B58" s="289"/>
      <c r="C58" s="289"/>
      <c r="D58" s="289"/>
      <c r="E58" s="290"/>
      <c r="F58" s="290"/>
      <c r="G58" s="315"/>
      <c r="H58" s="316"/>
      <c r="I58" s="290"/>
      <c r="J58" s="290"/>
      <c r="K58" s="317"/>
      <c r="L58" s="314"/>
      <c r="M58" s="292"/>
      <c r="N58" s="292"/>
      <c r="O58" s="292"/>
      <c r="P58" s="292"/>
      <c r="Q58" s="100"/>
      <c r="R58" s="100"/>
    </row>
    <row r="59" spans="1:18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8" ht="18" x14ac:dyDescent="0.25">
      <c r="A60" s="9" t="s">
        <v>124</v>
      </c>
      <c r="B60" s="9"/>
      <c r="C60" s="9"/>
      <c r="D60" s="9"/>
      <c r="E60" s="9"/>
      <c r="F60" s="10"/>
    </row>
    <row r="61" spans="1:18" ht="16.5" thickBot="1" x14ac:dyDescent="0.3">
      <c r="A61" s="10"/>
      <c r="B61" s="10"/>
      <c r="C61" s="10"/>
      <c r="D61" s="10"/>
      <c r="E61" s="10"/>
      <c r="F61" s="10"/>
    </row>
    <row r="62" spans="1:18" x14ac:dyDescent="0.25">
      <c r="A62" s="14"/>
      <c r="B62" s="15"/>
      <c r="C62" s="14"/>
      <c r="D62" s="16"/>
      <c r="E62" s="230" t="s">
        <v>213</v>
      </c>
      <c r="F62" s="179"/>
      <c r="G62" s="178" t="s">
        <v>215</v>
      </c>
      <c r="H62" s="179"/>
      <c r="I62" s="695" t="s">
        <v>421</v>
      </c>
      <c r="J62" s="808"/>
      <c r="K62" s="695" t="s">
        <v>216</v>
      </c>
      <c r="L62" s="696"/>
      <c r="M62" s="53" t="s">
        <v>225</v>
      </c>
      <c r="N62" s="54"/>
      <c r="O62" s="55" t="s">
        <v>226</v>
      </c>
      <c r="P62" s="54"/>
      <c r="Q62" s="55" t="s">
        <v>226</v>
      </c>
      <c r="R62" s="54"/>
    </row>
    <row r="63" spans="1:18" ht="15.75" thickBot="1" x14ac:dyDescent="0.3">
      <c r="A63" s="17"/>
      <c r="B63" s="18"/>
      <c r="C63" s="17"/>
      <c r="D63" s="19"/>
      <c r="E63" s="228" t="s">
        <v>419</v>
      </c>
      <c r="F63" s="229"/>
      <c r="G63" s="228" t="s">
        <v>420</v>
      </c>
      <c r="H63" s="229"/>
      <c r="I63" s="616" t="s">
        <v>214</v>
      </c>
      <c r="J63" s="809"/>
      <c r="K63" s="697" t="s">
        <v>422</v>
      </c>
      <c r="L63" s="698"/>
      <c r="M63" s="56" t="s">
        <v>423</v>
      </c>
      <c r="N63" s="57"/>
      <c r="O63" s="56" t="s">
        <v>407</v>
      </c>
      <c r="P63" s="57"/>
      <c r="Q63" s="56" t="s">
        <v>424</v>
      </c>
      <c r="R63" s="57"/>
    </row>
    <row r="64" spans="1:18" ht="15.75" thickBot="1" x14ac:dyDescent="0.3">
      <c r="A64" s="20"/>
      <c r="B64" s="21"/>
      <c r="C64" s="20"/>
      <c r="D64" s="21"/>
      <c r="E64" s="20"/>
      <c r="F64" s="22"/>
      <c r="G64" s="23"/>
      <c r="H64" s="24"/>
      <c r="I64" s="23"/>
      <c r="J64" s="25"/>
      <c r="K64" s="58"/>
      <c r="L64" s="59"/>
      <c r="M64" s="68"/>
      <c r="N64" s="58"/>
      <c r="O64" s="58"/>
      <c r="P64" s="59"/>
      <c r="Q64" s="1121"/>
      <c r="R64" s="1122"/>
    </row>
    <row r="65" spans="1:18" x14ac:dyDescent="0.25">
      <c r="A65" s="235"/>
      <c r="B65" s="1107" t="s">
        <v>88</v>
      </c>
      <c r="C65" s="235" t="s">
        <v>89</v>
      </c>
      <c r="D65" s="236" t="s">
        <v>90</v>
      </c>
      <c r="E65" s="238" t="s">
        <v>106</v>
      </c>
      <c r="F65" s="238" t="s">
        <v>107</v>
      </c>
      <c r="G65" s="238" t="s">
        <v>106</v>
      </c>
      <c r="H65" s="238" t="s">
        <v>107</v>
      </c>
      <c r="I65" s="713" t="s">
        <v>106</v>
      </c>
      <c r="J65" s="569" t="s">
        <v>107</v>
      </c>
      <c r="K65" s="569" t="s">
        <v>106</v>
      </c>
      <c r="L65" s="714" t="s">
        <v>107</v>
      </c>
      <c r="M65" s="239" t="s">
        <v>106</v>
      </c>
      <c r="N65" s="240" t="s">
        <v>107</v>
      </c>
      <c r="O65" s="239" t="s">
        <v>106</v>
      </c>
      <c r="P65" s="240" t="s">
        <v>107</v>
      </c>
      <c r="Q65" s="239" t="s">
        <v>106</v>
      </c>
      <c r="R65" s="241" t="s">
        <v>107</v>
      </c>
    </row>
    <row r="66" spans="1:18" ht="15.75" thickBot="1" x14ac:dyDescent="0.3">
      <c r="A66" s="237"/>
      <c r="B66" s="1108" t="s">
        <v>91</v>
      </c>
      <c r="C66" s="1149" t="s">
        <v>108</v>
      </c>
      <c r="D66" s="1150"/>
      <c r="E66" s="1151" t="s">
        <v>109</v>
      </c>
      <c r="F66" s="1151" t="s">
        <v>109</v>
      </c>
      <c r="G66" s="1151" t="s">
        <v>109</v>
      </c>
      <c r="H66" s="1151" t="s">
        <v>109</v>
      </c>
      <c r="I66" s="1152" t="s">
        <v>109</v>
      </c>
      <c r="J66" s="1153" t="s">
        <v>109</v>
      </c>
      <c r="K66" s="1153" t="s">
        <v>109</v>
      </c>
      <c r="L66" s="1154" t="s">
        <v>109</v>
      </c>
      <c r="M66" s="1155" t="s">
        <v>109</v>
      </c>
      <c r="N66" s="1156" t="s">
        <v>109</v>
      </c>
      <c r="O66" s="1155" t="s">
        <v>109</v>
      </c>
      <c r="P66" s="1156" t="s">
        <v>109</v>
      </c>
      <c r="Q66" s="1155" t="s">
        <v>109</v>
      </c>
      <c r="R66" s="1206" t="s">
        <v>109</v>
      </c>
    </row>
    <row r="67" spans="1:18" ht="16.5" thickTop="1" thickBot="1" x14ac:dyDescent="0.3">
      <c r="A67" s="254"/>
      <c r="B67" s="27" t="s">
        <v>92</v>
      </c>
      <c r="C67" s="1117"/>
      <c r="D67" s="67" t="s">
        <v>228</v>
      </c>
      <c r="E67" s="106"/>
      <c r="F67" s="72"/>
      <c r="G67" s="73"/>
      <c r="H67" s="72"/>
      <c r="I67" s="740">
        <v>39800</v>
      </c>
      <c r="J67" s="741"/>
      <c r="K67" s="742"/>
      <c r="L67" s="743"/>
      <c r="M67" s="74">
        <v>20600</v>
      </c>
      <c r="N67" s="75"/>
      <c r="O67" s="74">
        <v>21100</v>
      </c>
      <c r="P67" s="1138"/>
      <c r="Q67" s="1207">
        <v>21600</v>
      </c>
      <c r="R67" s="1208"/>
    </row>
    <row r="68" spans="1:18" x14ac:dyDescent="0.25">
      <c r="A68" s="259"/>
      <c r="B68" s="1109">
        <v>1</v>
      </c>
      <c r="C68" s="1110" t="s">
        <v>125</v>
      </c>
      <c r="D68" s="260"/>
      <c r="E68" s="1419"/>
      <c r="F68" s="1282"/>
      <c r="G68" s="1323"/>
      <c r="H68" s="1324"/>
      <c r="I68" s="1354"/>
      <c r="J68" s="1326"/>
      <c r="K68" s="1327"/>
      <c r="L68" s="1229"/>
      <c r="M68" s="1243"/>
      <c r="N68" s="1244"/>
      <c r="O68" s="1243"/>
      <c r="P68" s="1288"/>
      <c r="Q68" s="1157"/>
      <c r="R68" s="1205"/>
    </row>
    <row r="69" spans="1:18" x14ac:dyDescent="0.25">
      <c r="A69" s="261"/>
      <c r="B69" s="346"/>
      <c r="C69" s="261" t="s">
        <v>376</v>
      </c>
      <c r="D69" s="263" t="s">
        <v>126</v>
      </c>
      <c r="E69" s="1460"/>
      <c r="F69" s="1265"/>
      <c r="G69" s="1266"/>
      <c r="H69" s="1267"/>
      <c r="I69" s="1263"/>
      <c r="J69" s="1357"/>
      <c r="K69" s="1328"/>
      <c r="L69" s="1293"/>
      <c r="M69" s="1245"/>
      <c r="N69" s="1246"/>
      <c r="O69" s="1245"/>
      <c r="P69" s="1076"/>
      <c r="Q69" s="1101"/>
      <c r="R69" s="1102"/>
    </row>
    <row r="70" spans="1:18" s="107" customFormat="1" x14ac:dyDescent="0.25">
      <c r="A70" s="268"/>
      <c r="B70" s="349"/>
      <c r="C70" s="356" t="s">
        <v>376</v>
      </c>
      <c r="D70" s="269" t="s">
        <v>364</v>
      </c>
      <c r="E70" s="1461"/>
      <c r="F70" s="1260"/>
      <c r="G70" s="1261"/>
      <c r="H70" s="1262"/>
      <c r="I70" s="1263">
        <v>2600</v>
      </c>
      <c r="J70" s="1357"/>
      <c r="K70" s="1328"/>
      <c r="L70" s="1293"/>
      <c r="M70" s="1103">
        <v>2600</v>
      </c>
      <c r="N70" s="1104"/>
      <c r="O70" s="1103">
        <v>2600</v>
      </c>
      <c r="P70" s="1330"/>
      <c r="Q70" s="1103">
        <v>2600</v>
      </c>
      <c r="R70" s="1104"/>
    </row>
    <row r="71" spans="1:18" x14ac:dyDescent="0.25">
      <c r="A71" s="261"/>
      <c r="B71" s="343">
        <v>2</v>
      </c>
      <c r="C71" s="1111" t="s">
        <v>127</v>
      </c>
      <c r="D71" s="274"/>
      <c r="E71" s="1462"/>
      <c r="F71" s="1248"/>
      <c r="G71" s="1249"/>
      <c r="H71" s="1250"/>
      <c r="I71" s="1254"/>
      <c r="J71" s="1362"/>
      <c r="K71" s="1336"/>
      <c r="L71" s="1293"/>
      <c r="M71" s="1245"/>
      <c r="N71" s="1246"/>
      <c r="O71" s="1245"/>
      <c r="P71" s="1076"/>
      <c r="Q71" s="1101"/>
      <c r="R71" s="1102"/>
    </row>
    <row r="72" spans="1:18" x14ac:dyDescent="0.25">
      <c r="A72" s="261"/>
      <c r="B72" s="346"/>
      <c r="C72" s="261" t="s">
        <v>376</v>
      </c>
      <c r="D72" s="263" t="s">
        <v>128</v>
      </c>
      <c r="E72" s="1420"/>
      <c r="F72" s="1248"/>
      <c r="G72" s="1253"/>
      <c r="H72" s="1250"/>
      <c r="I72" s="1254"/>
      <c r="J72" s="1362"/>
      <c r="K72" s="1328"/>
      <c r="L72" s="1293"/>
      <c r="M72" s="1245"/>
      <c r="N72" s="1246"/>
      <c r="O72" s="1245"/>
      <c r="P72" s="1076"/>
      <c r="Q72" s="1101"/>
      <c r="R72" s="1102"/>
    </row>
    <row r="73" spans="1:18" x14ac:dyDescent="0.25">
      <c r="A73" s="303"/>
      <c r="B73" s="1126"/>
      <c r="C73" s="362"/>
      <c r="D73" s="93" t="s">
        <v>129</v>
      </c>
      <c r="E73" s="1463"/>
      <c r="F73" s="1358"/>
      <c r="G73" s="1332"/>
      <c r="H73" s="1333"/>
      <c r="I73" s="1334"/>
      <c r="J73" s="1335"/>
      <c r="K73" s="1336"/>
      <c r="L73" s="1293"/>
      <c r="M73" s="1245"/>
      <c r="N73" s="1246"/>
      <c r="O73" s="1245"/>
      <c r="P73" s="1076"/>
      <c r="Q73" s="1101"/>
      <c r="R73" s="1102"/>
    </row>
    <row r="74" spans="1:18" s="107" customFormat="1" x14ac:dyDescent="0.25">
      <c r="A74" s="304"/>
      <c r="B74" s="1127"/>
      <c r="C74" s="356" t="s">
        <v>376</v>
      </c>
      <c r="D74" s="715" t="s">
        <v>128</v>
      </c>
      <c r="E74" s="1464"/>
      <c r="F74" s="1380"/>
      <c r="G74" s="1413"/>
      <c r="H74" s="1382"/>
      <c r="I74" s="1334">
        <v>37200</v>
      </c>
      <c r="J74" s="1335"/>
      <c r="K74" s="1336"/>
      <c r="L74" s="1293"/>
      <c r="M74" s="1103">
        <v>18000</v>
      </c>
      <c r="N74" s="1104"/>
      <c r="O74" s="1103">
        <v>18500</v>
      </c>
      <c r="P74" s="1330"/>
      <c r="Q74" s="1103">
        <v>19000</v>
      </c>
      <c r="R74" s="1104"/>
    </row>
    <row r="75" spans="1:18" s="107" customFormat="1" x14ac:dyDescent="0.25">
      <c r="A75" s="304"/>
      <c r="B75" s="1127"/>
      <c r="C75" s="1131"/>
      <c r="D75" s="715" t="s">
        <v>129</v>
      </c>
      <c r="E75" s="1465"/>
      <c r="F75" s="1380"/>
      <c r="G75" s="1413"/>
      <c r="H75" s="1382"/>
      <c r="I75" s="1334"/>
      <c r="J75" s="1335"/>
      <c r="K75" s="1336"/>
      <c r="L75" s="1293"/>
      <c r="M75" s="1103"/>
      <c r="N75" s="1104"/>
      <c r="O75" s="1103"/>
      <c r="P75" s="1330"/>
      <c r="Q75" s="1103"/>
      <c r="R75" s="1104"/>
    </row>
    <row r="76" spans="1:18" x14ac:dyDescent="0.25">
      <c r="A76" s="303"/>
      <c r="B76" s="1128">
        <v>3</v>
      </c>
      <c r="C76" s="1132" t="s">
        <v>238</v>
      </c>
      <c r="D76" s="716"/>
      <c r="E76" s="1463"/>
      <c r="F76" s="1358"/>
      <c r="G76" s="1332"/>
      <c r="H76" s="1333"/>
      <c r="I76" s="1334"/>
      <c r="J76" s="1335"/>
      <c r="K76" s="1336"/>
      <c r="L76" s="1293"/>
      <c r="M76" s="1245"/>
      <c r="N76" s="1246"/>
      <c r="O76" s="1245"/>
      <c r="P76" s="1076"/>
      <c r="Q76" s="1101"/>
      <c r="R76" s="1102"/>
    </row>
    <row r="77" spans="1:18" s="107" customFormat="1" x14ac:dyDescent="0.25">
      <c r="A77" s="305"/>
      <c r="B77" s="1129"/>
      <c r="C77" s="362" t="s">
        <v>379</v>
      </c>
      <c r="D77" s="93" t="s">
        <v>345</v>
      </c>
      <c r="E77" s="1466"/>
      <c r="F77" s="1358"/>
      <c r="G77" s="1339"/>
      <c r="H77" s="1340"/>
      <c r="I77" s="1341"/>
      <c r="J77" s="1342"/>
      <c r="K77" s="1343"/>
      <c r="L77" s="1318"/>
      <c r="M77" s="1344"/>
      <c r="N77" s="1338"/>
      <c r="O77" s="1344"/>
      <c r="P77" s="1345"/>
      <c r="Q77" s="1101"/>
      <c r="R77" s="1102"/>
    </row>
    <row r="78" spans="1:18" ht="15.75" thickBot="1" x14ac:dyDescent="0.3">
      <c r="A78" s="308"/>
      <c r="B78" s="1130"/>
      <c r="C78" s="1133" t="s">
        <v>379</v>
      </c>
      <c r="D78" s="717" t="s">
        <v>345</v>
      </c>
      <c r="E78" s="1467"/>
      <c r="F78" s="1468"/>
      <c r="G78" s="1270"/>
      <c r="H78" s="1271"/>
      <c r="I78" s="1272"/>
      <c r="J78" s="1296"/>
      <c r="K78" s="1469"/>
      <c r="L78" s="1237"/>
      <c r="M78" s="1105"/>
      <c r="N78" s="1106"/>
      <c r="O78" s="1105"/>
      <c r="P78" s="1322"/>
      <c r="Q78" s="1105"/>
      <c r="R78" s="1106"/>
    </row>
    <row r="79" spans="1:18" s="107" customFormat="1" x14ac:dyDescent="0.25">
      <c r="A79" s="310"/>
      <c r="B79" s="311"/>
      <c r="C79" s="310"/>
      <c r="D79" s="310"/>
      <c r="E79" s="312"/>
      <c r="F79" s="312"/>
      <c r="G79" s="313"/>
      <c r="H79" s="313"/>
      <c r="I79" s="292"/>
      <c r="J79" s="292"/>
      <c r="K79" s="314"/>
      <c r="L79" s="314"/>
      <c r="M79" s="292"/>
      <c r="N79" s="292"/>
      <c r="O79" s="292"/>
      <c r="P79" s="292"/>
      <c r="Q79" s="105"/>
      <c r="R79" s="105"/>
    </row>
    <row r="80" spans="1:18" s="107" customFormat="1" x14ac:dyDescent="0.25">
      <c r="A80" s="310"/>
      <c r="B80" s="311"/>
      <c r="C80" s="310"/>
      <c r="D80" s="310"/>
      <c r="E80" s="312"/>
      <c r="F80" s="312"/>
      <c r="G80" s="313"/>
      <c r="H80" s="313"/>
      <c r="I80" s="292"/>
      <c r="J80" s="292"/>
      <c r="K80" s="314"/>
      <c r="L80" s="314"/>
      <c r="M80" s="292"/>
      <c r="N80" s="292"/>
      <c r="O80" s="292"/>
      <c r="P80" s="292"/>
      <c r="Q80" s="105"/>
      <c r="R80" s="105"/>
    </row>
    <row r="81" spans="1:18" s="107" customFormat="1" x14ac:dyDescent="0.25">
      <c r="A81" s="310"/>
      <c r="B81" s="311"/>
      <c r="C81" s="310"/>
      <c r="D81" s="310"/>
      <c r="E81" s="312"/>
      <c r="F81" s="312"/>
      <c r="G81" s="313"/>
      <c r="H81" s="313"/>
      <c r="I81" s="292"/>
      <c r="J81" s="292"/>
      <c r="K81" s="314"/>
      <c r="L81" s="314"/>
      <c r="M81" s="292"/>
      <c r="N81" s="292"/>
      <c r="O81" s="292"/>
      <c r="P81" s="292"/>
      <c r="Q81" s="105"/>
      <c r="R81" s="105"/>
    </row>
    <row r="82" spans="1:18" s="107" customFormat="1" x14ac:dyDescent="0.25">
      <c r="A82" s="310"/>
      <c r="B82" s="311"/>
      <c r="C82" s="310"/>
      <c r="D82" s="310"/>
      <c r="E82" s="312"/>
      <c r="F82" s="312"/>
      <c r="G82" s="313"/>
      <c r="H82" s="313"/>
      <c r="I82" s="292"/>
      <c r="J82" s="292"/>
      <c r="K82" s="314"/>
      <c r="L82" s="314"/>
      <c r="M82" s="292"/>
      <c r="N82" s="292"/>
      <c r="O82" s="292"/>
      <c r="P82" s="292"/>
      <c r="Q82" s="105"/>
      <c r="R82" s="105"/>
    </row>
    <row r="83" spans="1:18" x14ac:dyDescent="0.25">
      <c r="E83" s="43"/>
      <c r="F83" s="43"/>
      <c r="Q83" s="13"/>
      <c r="R83" s="13"/>
    </row>
    <row r="84" spans="1:18" ht="18" x14ac:dyDescent="0.25">
      <c r="A84" s="9" t="s">
        <v>130</v>
      </c>
      <c r="B84" s="9"/>
      <c r="C84" s="9"/>
      <c r="D84" s="9"/>
      <c r="E84" s="9"/>
      <c r="F84" s="10"/>
      <c r="Q84" s="13"/>
      <c r="R84" s="13"/>
    </row>
    <row r="85" spans="1:18" ht="16.5" thickBot="1" x14ac:dyDescent="0.3">
      <c r="A85" s="10"/>
      <c r="B85" s="10"/>
      <c r="C85" s="10"/>
      <c r="D85" s="10"/>
      <c r="E85" s="10"/>
      <c r="F85" s="10"/>
      <c r="Q85" s="13"/>
      <c r="R85" s="13"/>
    </row>
    <row r="86" spans="1:18" x14ac:dyDescent="0.25">
      <c r="A86" s="14"/>
      <c r="B86" s="15"/>
      <c r="C86" s="14"/>
      <c r="D86" s="16"/>
      <c r="E86" s="230" t="s">
        <v>213</v>
      </c>
      <c r="F86" s="179"/>
      <c r="G86" s="178" t="s">
        <v>215</v>
      </c>
      <c r="H86" s="179"/>
      <c r="I86" s="695" t="s">
        <v>421</v>
      </c>
      <c r="J86" s="808"/>
      <c r="K86" s="695" t="s">
        <v>216</v>
      </c>
      <c r="L86" s="696"/>
      <c r="M86" s="53" t="s">
        <v>225</v>
      </c>
      <c r="N86" s="54"/>
      <c r="O86" s="55" t="s">
        <v>226</v>
      </c>
      <c r="P86" s="54"/>
      <c r="Q86" s="55" t="s">
        <v>226</v>
      </c>
      <c r="R86" s="54"/>
    </row>
    <row r="87" spans="1:18" ht="15.75" thickBot="1" x14ac:dyDescent="0.3">
      <c r="A87" s="17"/>
      <c r="B87" s="18"/>
      <c r="C87" s="17"/>
      <c r="D87" s="19"/>
      <c r="E87" s="228" t="s">
        <v>419</v>
      </c>
      <c r="F87" s="229"/>
      <c r="G87" s="228" t="s">
        <v>420</v>
      </c>
      <c r="H87" s="229"/>
      <c r="I87" s="616" t="s">
        <v>214</v>
      </c>
      <c r="J87" s="809"/>
      <c r="K87" s="697" t="s">
        <v>422</v>
      </c>
      <c r="L87" s="698"/>
      <c r="M87" s="56" t="s">
        <v>423</v>
      </c>
      <c r="N87" s="57"/>
      <c r="O87" s="56" t="s">
        <v>407</v>
      </c>
      <c r="P87" s="57"/>
      <c r="Q87" s="56" t="s">
        <v>424</v>
      </c>
      <c r="R87" s="57"/>
    </row>
    <row r="88" spans="1:18" ht="15.75" thickBot="1" x14ac:dyDescent="0.3">
      <c r="A88" s="20"/>
      <c r="B88" s="21"/>
      <c r="C88" s="20"/>
      <c r="D88" s="21"/>
      <c r="E88" s="20"/>
      <c r="F88" s="22"/>
      <c r="G88" s="23"/>
      <c r="H88" s="24"/>
      <c r="I88" s="23"/>
      <c r="J88" s="25"/>
      <c r="K88" s="58"/>
      <c r="L88" s="59"/>
      <c r="M88" s="68"/>
      <c r="N88" s="58"/>
      <c r="O88" s="68"/>
      <c r="P88" s="59"/>
      <c r="Q88" s="1121"/>
      <c r="R88" s="1122"/>
    </row>
    <row r="89" spans="1:18" x14ac:dyDescent="0.25">
      <c r="A89" s="235"/>
      <c r="B89" s="1107" t="s">
        <v>88</v>
      </c>
      <c r="C89" s="1224" t="s">
        <v>89</v>
      </c>
      <c r="D89" s="1225" t="s">
        <v>90</v>
      </c>
      <c r="E89" s="1226" t="s">
        <v>106</v>
      </c>
      <c r="F89" s="1226" t="s">
        <v>107</v>
      </c>
      <c r="G89" s="1226" t="s">
        <v>106</v>
      </c>
      <c r="H89" s="1226" t="s">
        <v>107</v>
      </c>
      <c r="I89" s="1227" t="s">
        <v>106</v>
      </c>
      <c r="J89" s="1228" t="s">
        <v>107</v>
      </c>
      <c r="K89" s="1228" t="s">
        <v>106</v>
      </c>
      <c r="L89" s="1229" t="s">
        <v>107</v>
      </c>
      <c r="M89" s="1230" t="s">
        <v>106</v>
      </c>
      <c r="N89" s="1231" t="s">
        <v>107</v>
      </c>
      <c r="O89" s="1230" t="s">
        <v>106</v>
      </c>
      <c r="P89" s="1231" t="s">
        <v>107</v>
      </c>
      <c r="Q89" s="1230" t="s">
        <v>106</v>
      </c>
      <c r="R89" s="1241" t="s">
        <v>107</v>
      </c>
    </row>
    <row r="90" spans="1:18" ht="15.75" thickBot="1" x14ac:dyDescent="0.3">
      <c r="A90" s="237"/>
      <c r="B90" s="1108" t="s">
        <v>91</v>
      </c>
      <c r="C90" s="1232" t="s">
        <v>108</v>
      </c>
      <c r="D90" s="1233"/>
      <c r="E90" s="1234" t="s">
        <v>109</v>
      </c>
      <c r="F90" s="1234" t="s">
        <v>109</v>
      </c>
      <c r="G90" s="1234" t="s">
        <v>109</v>
      </c>
      <c r="H90" s="1234" t="s">
        <v>109</v>
      </c>
      <c r="I90" s="1235" t="s">
        <v>109</v>
      </c>
      <c r="J90" s="1236" t="s">
        <v>109</v>
      </c>
      <c r="K90" s="1236" t="s">
        <v>109</v>
      </c>
      <c r="L90" s="1237" t="s">
        <v>109</v>
      </c>
      <c r="M90" s="1238" t="s">
        <v>109</v>
      </c>
      <c r="N90" s="1239" t="s">
        <v>109</v>
      </c>
      <c r="O90" s="1238" t="s">
        <v>109</v>
      </c>
      <c r="P90" s="1239" t="s">
        <v>109</v>
      </c>
      <c r="Q90" s="1238" t="s">
        <v>109</v>
      </c>
      <c r="R90" s="1242" t="s">
        <v>109</v>
      </c>
    </row>
    <row r="91" spans="1:18" ht="16.5" thickTop="1" thickBot="1" x14ac:dyDescent="0.3">
      <c r="A91" s="254"/>
      <c r="B91" s="27" t="s">
        <v>92</v>
      </c>
      <c r="C91" s="1117"/>
      <c r="D91" s="67" t="s">
        <v>95</v>
      </c>
      <c r="E91" s="106"/>
      <c r="F91" s="72"/>
      <c r="G91" s="73"/>
      <c r="H91" s="72"/>
      <c r="I91" s="740">
        <v>3430</v>
      </c>
      <c r="J91" s="700"/>
      <c r="K91" s="701"/>
      <c r="L91" s="702"/>
      <c r="M91" s="74">
        <v>3230</v>
      </c>
      <c r="N91" s="75"/>
      <c r="O91" s="74">
        <v>3230</v>
      </c>
      <c r="P91" s="1095"/>
      <c r="Q91" s="1207">
        <v>3230</v>
      </c>
      <c r="R91" s="1208"/>
    </row>
    <row r="92" spans="1:18" x14ac:dyDescent="0.25">
      <c r="A92" s="318">
        <v>1</v>
      </c>
      <c r="B92" s="1134">
        <v>1</v>
      </c>
      <c r="C92" s="1110" t="s">
        <v>131</v>
      </c>
      <c r="D92" s="260"/>
      <c r="E92" s="1247"/>
      <c r="F92" s="1248"/>
      <c r="G92" s="1249"/>
      <c r="H92" s="1250"/>
      <c r="I92" s="1251"/>
      <c r="J92" s="725"/>
      <c r="K92" s="730"/>
      <c r="L92" s="731"/>
      <c r="M92" s="1243"/>
      <c r="N92" s="1244"/>
      <c r="O92" s="1243"/>
      <c r="P92" s="326"/>
      <c r="Q92" s="1204"/>
      <c r="R92" s="1205"/>
    </row>
    <row r="93" spans="1:18" x14ac:dyDescent="0.25">
      <c r="A93" s="261"/>
      <c r="B93" s="1126"/>
      <c r="C93" s="261" t="s">
        <v>380</v>
      </c>
      <c r="D93" s="263" t="s">
        <v>132</v>
      </c>
      <c r="E93" s="1252"/>
      <c r="F93" s="1248"/>
      <c r="G93" s="1253"/>
      <c r="H93" s="1250"/>
      <c r="I93" s="1254"/>
      <c r="J93" s="725"/>
      <c r="K93" s="708"/>
      <c r="L93" s="725"/>
      <c r="M93" s="1245"/>
      <c r="N93" s="1246"/>
      <c r="O93" s="1245"/>
      <c r="P93" s="328"/>
      <c r="Q93" s="1098"/>
      <c r="R93" s="1102"/>
    </row>
    <row r="94" spans="1:18" s="107" customFormat="1" x14ac:dyDescent="0.25">
      <c r="A94" s="268"/>
      <c r="B94" s="309"/>
      <c r="C94" s="356" t="s">
        <v>380</v>
      </c>
      <c r="D94" s="269" t="s">
        <v>132</v>
      </c>
      <c r="E94" s="1255"/>
      <c r="F94" s="1256"/>
      <c r="G94" s="1257"/>
      <c r="H94" s="1258"/>
      <c r="I94" s="1254">
        <v>1950</v>
      </c>
      <c r="J94" s="725"/>
      <c r="K94" s="708"/>
      <c r="L94" s="725"/>
      <c r="M94" s="1103">
        <v>1950</v>
      </c>
      <c r="N94" s="1104"/>
      <c r="O94" s="1103">
        <v>1950</v>
      </c>
      <c r="P94" s="1096"/>
      <c r="Q94" s="1499">
        <v>1950</v>
      </c>
      <c r="R94" s="1104"/>
    </row>
    <row r="95" spans="1:18" x14ac:dyDescent="0.25">
      <c r="A95" s="261"/>
      <c r="B95" s="343">
        <v>2</v>
      </c>
      <c r="C95" s="1111" t="s">
        <v>133</v>
      </c>
      <c r="D95" s="274"/>
      <c r="E95" s="1252"/>
      <c r="F95" s="1248"/>
      <c r="G95" s="1249"/>
      <c r="H95" s="1250"/>
      <c r="I95" s="1254"/>
      <c r="J95" s="725"/>
      <c r="K95" s="729"/>
      <c r="L95" s="725"/>
      <c r="M95" s="1245"/>
      <c r="N95" s="1246"/>
      <c r="O95" s="1245"/>
      <c r="P95" s="328"/>
      <c r="Q95" s="1098"/>
      <c r="R95" s="1102"/>
    </row>
    <row r="96" spans="1:18" x14ac:dyDescent="0.25">
      <c r="A96" s="261"/>
      <c r="B96" s="346"/>
      <c r="C96" s="261" t="s">
        <v>381</v>
      </c>
      <c r="D96" s="263" t="s">
        <v>134</v>
      </c>
      <c r="E96" s="1252"/>
      <c r="F96" s="1248"/>
      <c r="G96" s="1253"/>
      <c r="H96" s="1250"/>
      <c r="I96" s="1254"/>
      <c r="J96" s="725"/>
      <c r="K96" s="708"/>
      <c r="L96" s="725"/>
      <c r="M96" s="1245"/>
      <c r="N96" s="1246"/>
      <c r="O96" s="1245"/>
      <c r="P96" s="328"/>
      <c r="Q96" s="1098"/>
      <c r="R96" s="1102"/>
    </row>
    <row r="97" spans="1:18" s="107" customFormat="1" x14ac:dyDescent="0.25">
      <c r="A97" s="319"/>
      <c r="B97" s="338"/>
      <c r="C97" s="356" t="s">
        <v>381</v>
      </c>
      <c r="D97" s="320" t="s">
        <v>134</v>
      </c>
      <c r="E97" s="1259"/>
      <c r="F97" s="1260"/>
      <c r="G97" s="1261"/>
      <c r="H97" s="1262"/>
      <c r="I97" s="1263">
        <v>1200</v>
      </c>
      <c r="J97" s="726"/>
      <c r="K97" s="732"/>
      <c r="L97" s="726"/>
      <c r="M97" s="1103">
        <v>1000</v>
      </c>
      <c r="N97" s="1104"/>
      <c r="O97" s="1103">
        <v>1000</v>
      </c>
      <c r="P97" s="1096"/>
      <c r="Q97" s="1499">
        <v>1000</v>
      </c>
      <c r="R97" s="1104"/>
    </row>
    <row r="98" spans="1:18" x14ac:dyDescent="0.25">
      <c r="A98" s="321"/>
      <c r="B98" s="1135">
        <v>3</v>
      </c>
      <c r="C98" s="1137" t="s">
        <v>135</v>
      </c>
      <c r="D98" s="322"/>
      <c r="E98" s="1264"/>
      <c r="F98" s="1265"/>
      <c r="G98" s="1266"/>
      <c r="H98" s="1267"/>
      <c r="I98" s="1263"/>
      <c r="J98" s="726"/>
      <c r="K98" s="732"/>
      <c r="L98" s="726"/>
      <c r="M98" s="1245"/>
      <c r="N98" s="1246"/>
      <c r="O98" s="1245"/>
      <c r="P98" s="328"/>
      <c r="Q98" s="1098"/>
      <c r="R98" s="1102"/>
    </row>
    <row r="99" spans="1:18" x14ac:dyDescent="0.25">
      <c r="A99" s="321"/>
      <c r="B99" s="331"/>
      <c r="C99" s="321" t="s">
        <v>379</v>
      </c>
      <c r="D99" s="324" t="s">
        <v>136</v>
      </c>
      <c r="E99" s="1264"/>
      <c r="F99" s="1265"/>
      <c r="G99" s="1266"/>
      <c r="H99" s="1267"/>
      <c r="I99" s="1263"/>
      <c r="J99" s="726"/>
      <c r="K99" s="732"/>
      <c r="L99" s="726"/>
      <c r="M99" s="1245"/>
      <c r="N99" s="1246"/>
      <c r="O99" s="1245"/>
      <c r="P99" s="328"/>
      <c r="Q99" s="1098"/>
      <c r="R99" s="1102"/>
    </row>
    <row r="100" spans="1:18" ht="15.75" thickBot="1" x14ac:dyDescent="0.3">
      <c r="A100" s="308"/>
      <c r="B100" s="1136"/>
      <c r="C100" s="1119" t="s">
        <v>379</v>
      </c>
      <c r="D100" s="337" t="s">
        <v>136</v>
      </c>
      <c r="E100" s="1268"/>
      <c r="F100" s="1269"/>
      <c r="G100" s="1270"/>
      <c r="H100" s="1271"/>
      <c r="I100" s="1272">
        <v>280</v>
      </c>
      <c r="J100" s="733"/>
      <c r="K100" s="734"/>
      <c r="L100" s="728"/>
      <c r="M100" s="1105">
        <v>280</v>
      </c>
      <c r="N100" s="1106"/>
      <c r="O100" s="1105">
        <v>280</v>
      </c>
      <c r="P100" s="1097"/>
      <c r="Q100" s="1500">
        <v>280</v>
      </c>
      <c r="R100" s="1106"/>
    </row>
    <row r="102" spans="1:18" ht="18" x14ac:dyDescent="0.25">
      <c r="A102" s="9" t="s">
        <v>137</v>
      </c>
      <c r="B102" s="9"/>
      <c r="C102" s="9"/>
      <c r="D102" s="9"/>
      <c r="E102" s="9"/>
      <c r="F102" s="10"/>
    </row>
    <row r="103" spans="1:18" ht="16.5" thickBot="1" x14ac:dyDescent="0.3">
      <c r="A103" s="10"/>
      <c r="B103" s="10"/>
      <c r="C103" s="10"/>
      <c r="D103" s="10"/>
      <c r="E103" s="10"/>
      <c r="F103" s="10"/>
    </row>
    <row r="104" spans="1:18" x14ac:dyDescent="0.25">
      <c r="A104" s="14"/>
      <c r="B104" s="14"/>
      <c r="C104" s="14"/>
      <c r="D104" s="16"/>
      <c r="E104" s="230" t="s">
        <v>213</v>
      </c>
      <c r="F104" s="179"/>
      <c r="G104" s="178" t="s">
        <v>215</v>
      </c>
      <c r="H104" s="179"/>
      <c r="I104" s="695" t="s">
        <v>421</v>
      </c>
      <c r="J104" s="808"/>
      <c r="K104" s="695" t="s">
        <v>216</v>
      </c>
      <c r="L104" s="696"/>
      <c r="M104" s="53" t="s">
        <v>225</v>
      </c>
      <c r="N104" s="54"/>
      <c r="O104" s="55" t="s">
        <v>226</v>
      </c>
      <c r="P104" s="54"/>
      <c r="Q104" s="55" t="s">
        <v>226</v>
      </c>
      <c r="R104" s="54"/>
    </row>
    <row r="105" spans="1:18" ht="15.75" thickBot="1" x14ac:dyDescent="0.3">
      <c r="A105" s="17"/>
      <c r="B105" s="17"/>
      <c r="C105" s="17"/>
      <c r="D105" s="19"/>
      <c r="E105" s="228" t="s">
        <v>419</v>
      </c>
      <c r="F105" s="229"/>
      <c r="G105" s="228" t="s">
        <v>420</v>
      </c>
      <c r="H105" s="229"/>
      <c r="I105" s="616" t="s">
        <v>214</v>
      </c>
      <c r="J105" s="809"/>
      <c r="K105" s="697" t="s">
        <v>422</v>
      </c>
      <c r="L105" s="698"/>
      <c r="M105" s="56" t="s">
        <v>423</v>
      </c>
      <c r="N105" s="57"/>
      <c r="O105" s="56" t="s">
        <v>407</v>
      </c>
      <c r="P105" s="57"/>
      <c r="Q105" s="56" t="s">
        <v>424</v>
      </c>
      <c r="R105" s="57"/>
    </row>
    <row r="106" spans="1:18" ht="15.75" thickBot="1" x14ac:dyDescent="0.3">
      <c r="A106" s="20"/>
      <c r="B106" s="20"/>
      <c r="C106" s="116"/>
      <c r="D106" s="117"/>
      <c r="E106" s="116"/>
      <c r="F106" s="64"/>
      <c r="G106" s="65"/>
      <c r="H106" s="66"/>
      <c r="I106" s="65"/>
      <c r="J106" s="42"/>
      <c r="K106" s="41"/>
      <c r="L106" s="42"/>
      <c r="M106" s="40"/>
      <c r="N106" s="41"/>
      <c r="O106" s="41"/>
      <c r="P106" s="42"/>
      <c r="Q106" s="132"/>
      <c r="R106" s="1160"/>
    </row>
    <row r="107" spans="1:18" x14ac:dyDescent="0.25">
      <c r="A107" s="242"/>
      <c r="B107" s="242" t="s">
        <v>88</v>
      </c>
      <c r="C107" s="1224" t="s">
        <v>89</v>
      </c>
      <c r="D107" s="1225" t="s">
        <v>90</v>
      </c>
      <c r="E107" s="1226" t="s">
        <v>106</v>
      </c>
      <c r="F107" s="1226" t="s">
        <v>107</v>
      </c>
      <c r="G107" s="1226" t="s">
        <v>106</v>
      </c>
      <c r="H107" s="1226" t="s">
        <v>107</v>
      </c>
      <c r="I107" s="1227" t="s">
        <v>106</v>
      </c>
      <c r="J107" s="1228" t="s">
        <v>107</v>
      </c>
      <c r="K107" s="1228" t="s">
        <v>106</v>
      </c>
      <c r="L107" s="1229" t="s">
        <v>107</v>
      </c>
      <c r="M107" s="1230" t="s">
        <v>106</v>
      </c>
      <c r="N107" s="1231" t="s">
        <v>107</v>
      </c>
      <c r="O107" s="1230" t="s">
        <v>106</v>
      </c>
      <c r="P107" s="1231" t="s">
        <v>107</v>
      </c>
      <c r="Q107" s="1230" t="s">
        <v>106</v>
      </c>
      <c r="R107" s="1241" t="s">
        <v>107</v>
      </c>
    </row>
    <row r="108" spans="1:18" ht="15.75" thickBot="1" x14ac:dyDescent="0.3">
      <c r="A108" s="243"/>
      <c r="B108" s="243" t="s">
        <v>91</v>
      </c>
      <c r="C108" s="1232" t="s">
        <v>108</v>
      </c>
      <c r="D108" s="1233"/>
      <c r="E108" s="1234" t="s">
        <v>109</v>
      </c>
      <c r="F108" s="1234" t="s">
        <v>109</v>
      </c>
      <c r="G108" s="1234" t="s">
        <v>109</v>
      </c>
      <c r="H108" s="1234" t="s">
        <v>109</v>
      </c>
      <c r="I108" s="1235" t="s">
        <v>109</v>
      </c>
      <c r="J108" s="1236" t="s">
        <v>109</v>
      </c>
      <c r="K108" s="1236" t="s">
        <v>109</v>
      </c>
      <c r="L108" s="1237" t="s">
        <v>109</v>
      </c>
      <c r="M108" s="1238" t="s">
        <v>109</v>
      </c>
      <c r="N108" s="1239" t="s">
        <v>109</v>
      </c>
      <c r="O108" s="1238" t="s">
        <v>109</v>
      </c>
      <c r="P108" s="1239" t="s">
        <v>109</v>
      </c>
      <c r="Q108" s="1238" t="s">
        <v>109</v>
      </c>
      <c r="R108" s="1242" t="s">
        <v>109</v>
      </c>
    </row>
    <row r="109" spans="1:18" ht="16.5" thickTop="1" thickBot="1" x14ac:dyDescent="0.3">
      <c r="A109" s="254"/>
      <c r="B109" s="244" t="s">
        <v>92</v>
      </c>
      <c r="C109" s="1117"/>
      <c r="D109" s="67" t="s">
        <v>138</v>
      </c>
      <c r="E109" s="1274"/>
      <c r="F109" s="1275"/>
      <c r="G109" s="1276"/>
      <c r="H109" s="1275"/>
      <c r="I109" s="1299">
        <v>4550</v>
      </c>
      <c r="J109" s="1304"/>
      <c r="K109" s="1277"/>
      <c r="L109" s="1278"/>
      <c r="M109" s="1300">
        <v>1550</v>
      </c>
      <c r="N109" s="1279"/>
      <c r="O109" s="1300">
        <v>1550</v>
      </c>
      <c r="P109" s="1280"/>
      <c r="Q109" s="1489">
        <v>1600</v>
      </c>
      <c r="R109" s="1208"/>
    </row>
    <row r="110" spans="1:18" x14ac:dyDescent="0.25">
      <c r="A110" s="325"/>
      <c r="B110" s="1172">
        <v>1</v>
      </c>
      <c r="C110" s="1110" t="s">
        <v>139</v>
      </c>
      <c r="D110" s="260"/>
      <c r="E110" s="1281"/>
      <c r="F110" s="1282"/>
      <c r="G110" s="1283"/>
      <c r="H110" s="1284"/>
      <c r="I110" s="1285"/>
      <c r="J110" s="1286"/>
      <c r="K110" s="1285"/>
      <c r="L110" s="1287"/>
      <c r="M110" s="1243"/>
      <c r="N110" s="1288"/>
      <c r="O110" s="1243"/>
      <c r="P110" s="1289"/>
      <c r="Q110" s="1157"/>
      <c r="R110" s="1205"/>
    </row>
    <row r="111" spans="1:18" x14ac:dyDescent="0.25">
      <c r="A111" s="327"/>
      <c r="B111" s="327"/>
      <c r="C111" s="1203" t="s">
        <v>382</v>
      </c>
      <c r="D111" s="320" t="s">
        <v>140</v>
      </c>
      <c r="E111" s="1264"/>
      <c r="F111" s="1265"/>
      <c r="G111" s="1264"/>
      <c r="H111" s="1290"/>
      <c r="I111" s="1263">
        <v>4550</v>
      </c>
      <c r="J111" s="1291"/>
      <c r="K111" s="1292"/>
      <c r="L111" s="1293"/>
      <c r="M111" s="1103">
        <v>1550</v>
      </c>
      <c r="N111" s="1330"/>
      <c r="O111" s="1103">
        <v>1550</v>
      </c>
      <c r="P111" s="1501"/>
      <c r="Q111" s="1103">
        <v>1600</v>
      </c>
      <c r="R111" s="1104"/>
    </row>
    <row r="112" spans="1:18" ht="15.75" thickBot="1" x14ac:dyDescent="0.3">
      <c r="A112" s="813"/>
      <c r="B112" s="813"/>
      <c r="C112" s="381"/>
      <c r="D112" s="276" t="s">
        <v>141</v>
      </c>
      <c r="E112" s="1268"/>
      <c r="F112" s="1269"/>
      <c r="G112" s="1294"/>
      <c r="H112" s="1295"/>
      <c r="I112" s="1272"/>
      <c r="J112" s="1296"/>
      <c r="K112" s="1297"/>
      <c r="L112" s="1237"/>
      <c r="M112" s="1294"/>
      <c r="N112" s="1078"/>
      <c r="O112" s="1294"/>
      <c r="P112" s="1298"/>
      <c r="Q112" s="1124"/>
      <c r="R112" s="1125"/>
    </row>
    <row r="113" spans="1:18" s="107" customFormat="1" x14ac:dyDescent="0.25">
      <c r="A113" s="310"/>
      <c r="B113" s="310"/>
      <c r="C113" s="310"/>
      <c r="D113" s="289"/>
      <c r="E113" s="312"/>
      <c r="F113" s="312"/>
      <c r="G113" s="313"/>
      <c r="H113" s="313"/>
      <c r="I113" s="292"/>
      <c r="J113" s="292"/>
      <c r="K113" s="314"/>
      <c r="L113" s="314"/>
      <c r="M113" s="292"/>
      <c r="N113" s="292"/>
      <c r="O113" s="292"/>
      <c r="P113" s="292"/>
      <c r="Q113" s="105"/>
      <c r="R113" s="105"/>
    </row>
    <row r="114" spans="1:18" s="107" customFormat="1" x14ac:dyDescent="0.25">
      <c r="A114" s="310"/>
      <c r="B114" s="310"/>
      <c r="C114" s="310"/>
      <c r="D114" s="289"/>
      <c r="E114" s="312"/>
      <c r="F114" s="312"/>
      <c r="G114" s="313"/>
      <c r="H114" s="313"/>
      <c r="I114" s="292"/>
      <c r="J114" s="292"/>
      <c r="K114" s="314"/>
      <c r="L114" s="314"/>
      <c r="M114" s="292"/>
      <c r="N114" s="292"/>
      <c r="O114" s="292"/>
      <c r="P114" s="292"/>
      <c r="Q114" s="105"/>
      <c r="R114" s="105"/>
    </row>
    <row r="115" spans="1:18" s="107" customFormat="1" x14ac:dyDescent="0.25">
      <c r="A115" s="310"/>
      <c r="B115" s="310"/>
      <c r="C115" s="310"/>
      <c r="D115" s="289"/>
      <c r="E115" s="312"/>
      <c r="F115" s="312"/>
      <c r="G115" s="313"/>
      <c r="H115" s="313"/>
      <c r="I115" s="292"/>
      <c r="J115" s="292"/>
      <c r="K115" s="314"/>
      <c r="L115" s="314"/>
      <c r="M115" s="292"/>
      <c r="N115" s="292"/>
      <c r="O115" s="292"/>
      <c r="P115" s="292"/>
      <c r="Q115" s="105"/>
      <c r="R115" s="105"/>
    </row>
    <row r="116" spans="1:18" s="107" customFormat="1" x14ac:dyDescent="0.25">
      <c r="A116" s="310"/>
      <c r="B116" s="310"/>
      <c r="C116" s="310"/>
      <c r="D116" s="289"/>
      <c r="E116" s="312"/>
      <c r="F116" s="312"/>
      <c r="G116" s="313"/>
      <c r="H116" s="313"/>
      <c r="I116" s="292"/>
      <c r="J116" s="292"/>
      <c r="K116" s="314"/>
      <c r="L116" s="314"/>
      <c r="M116" s="292"/>
      <c r="N116" s="292"/>
      <c r="O116" s="292"/>
      <c r="P116" s="292"/>
      <c r="Q116" s="105"/>
      <c r="R116" s="105"/>
    </row>
    <row r="117" spans="1:18" s="107" customFormat="1" x14ac:dyDescent="0.25">
      <c r="A117" s="310"/>
      <c r="B117" s="310"/>
      <c r="C117" s="310"/>
      <c r="D117" s="289"/>
      <c r="E117" s="312"/>
      <c r="F117" s="312"/>
      <c r="G117" s="313"/>
      <c r="H117" s="313"/>
      <c r="I117" s="292"/>
      <c r="J117" s="292"/>
      <c r="K117" s="314"/>
      <c r="L117" s="314"/>
      <c r="M117" s="292"/>
      <c r="N117" s="292"/>
      <c r="O117" s="292"/>
      <c r="P117" s="292"/>
      <c r="Q117" s="105"/>
      <c r="R117" s="105"/>
    </row>
    <row r="118" spans="1:18" s="107" customFormat="1" x14ac:dyDescent="0.25">
      <c r="A118" s="310"/>
      <c r="B118" s="310"/>
      <c r="C118" s="310"/>
      <c r="D118" s="289"/>
      <c r="E118" s="312"/>
      <c r="F118" s="312"/>
      <c r="G118" s="313"/>
      <c r="H118" s="313"/>
      <c r="I118" s="292"/>
      <c r="J118" s="292"/>
      <c r="K118" s="314"/>
      <c r="L118" s="314"/>
      <c r="M118" s="292"/>
      <c r="N118" s="292"/>
      <c r="O118" s="292"/>
      <c r="P118" s="292"/>
      <c r="Q118" s="105"/>
      <c r="R118" s="105"/>
    </row>
    <row r="119" spans="1:18" s="107" customFormat="1" x14ac:dyDescent="0.25">
      <c r="A119" s="310"/>
      <c r="B119" s="310"/>
      <c r="C119" s="310"/>
      <c r="D119" s="289"/>
      <c r="E119" s="312"/>
      <c r="F119" s="312"/>
      <c r="G119" s="313"/>
      <c r="H119" s="313"/>
      <c r="I119" s="292"/>
      <c r="J119" s="292"/>
      <c r="K119" s="314"/>
      <c r="L119" s="314"/>
      <c r="M119" s="292"/>
      <c r="N119" s="292"/>
      <c r="O119" s="292"/>
      <c r="P119" s="292"/>
      <c r="Q119" s="105"/>
      <c r="R119" s="105"/>
    </row>
    <row r="120" spans="1:18" x14ac:dyDescent="0.25">
      <c r="A120" s="11"/>
      <c r="B120" s="11"/>
      <c r="C120" s="11"/>
      <c r="D120" s="47"/>
      <c r="E120" s="44"/>
      <c r="F120" s="44"/>
      <c r="G120" s="45"/>
      <c r="H120" s="45"/>
      <c r="I120" s="12"/>
      <c r="J120" s="12"/>
      <c r="K120" s="46"/>
      <c r="L120" s="46"/>
    </row>
    <row r="121" spans="1:18" ht="18" x14ac:dyDescent="0.25">
      <c r="A121" s="9" t="s">
        <v>142</v>
      </c>
      <c r="B121" s="9"/>
      <c r="C121" s="9"/>
      <c r="D121" s="9"/>
      <c r="E121" s="9"/>
      <c r="F121" s="10"/>
    </row>
    <row r="122" spans="1:18" ht="16.5" thickBot="1" x14ac:dyDescent="0.3">
      <c r="A122" s="10"/>
      <c r="B122" s="10"/>
      <c r="C122" s="10"/>
      <c r="D122" s="10"/>
      <c r="E122" s="10"/>
      <c r="F122" s="10"/>
    </row>
    <row r="123" spans="1:18" x14ac:dyDescent="0.25">
      <c r="A123" s="14"/>
      <c r="B123" s="15"/>
      <c r="C123" s="14"/>
      <c r="D123" s="16"/>
      <c r="E123" s="230" t="s">
        <v>213</v>
      </c>
      <c r="F123" s="179"/>
      <c r="G123" s="178" t="s">
        <v>215</v>
      </c>
      <c r="H123" s="179"/>
      <c r="I123" s="695" t="s">
        <v>421</v>
      </c>
      <c r="J123" s="808"/>
      <c r="K123" s="695" t="s">
        <v>216</v>
      </c>
      <c r="L123" s="696"/>
      <c r="M123" s="53" t="s">
        <v>225</v>
      </c>
      <c r="N123" s="54"/>
      <c r="O123" s="55" t="s">
        <v>226</v>
      </c>
      <c r="P123" s="54"/>
      <c r="Q123" s="55" t="s">
        <v>226</v>
      </c>
      <c r="R123" s="54"/>
    </row>
    <row r="124" spans="1:18" ht="15.75" thickBot="1" x14ac:dyDescent="0.3">
      <c r="A124" s="17"/>
      <c r="B124" s="18"/>
      <c r="C124" s="17"/>
      <c r="D124" s="19"/>
      <c r="E124" s="228" t="s">
        <v>419</v>
      </c>
      <c r="F124" s="229"/>
      <c r="G124" s="228" t="s">
        <v>420</v>
      </c>
      <c r="H124" s="229"/>
      <c r="I124" s="616" t="s">
        <v>214</v>
      </c>
      <c r="J124" s="809"/>
      <c r="K124" s="697" t="s">
        <v>422</v>
      </c>
      <c r="L124" s="698"/>
      <c r="M124" s="56" t="s">
        <v>423</v>
      </c>
      <c r="N124" s="57"/>
      <c r="O124" s="56" t="s">
        <v>407</v>
      </c>
      <c r="P124" s="57"/>
      <c r="Q124" s="56" t="s">
        <v>424</v>
      </c>
      <c r="R124" s="57"/>
    </row>
    <row r="125" spans="1:18" ht="15.75" thickBot="1" x14ac:dyDescent="0.3">
      <c r="A125" s="20"/>
      <c r="B125" s="21"/>
      <c r="C125" s="20"/>
      <c r="D125" s="21"/>
      <c r="E125" s="20"/>
      <c r="F125" s="22"/>
      <c r="G125" s="23"/>
      <c r="H125" s="24"/>
      <c r="I125" s="23"/>
      <c r="J125" s="25"/>
      <c r="K125" s="31"/>
      <c r="L125" s="25"/>
      <c r="M125" s="63"/>
      <c r="N125" s="31"/>
      <c r="O125" s="31"/>
      <c r="P125" s="25"/>
      <c r="Q125" s="233"/>
      <c r="R125" s="231"/>
    </row>
    <row r="126" spans="1:18" x14ac:dyDescent="0.25">
      <c r="A126" s="235"/>
      <c r="B126" s="1107" t="s">
        <v>88</v>
      </c>
      <c r="C126" s="235" t="s">
        <v>89</v>
      </c>
      <c r="D126" s="236" t="s">
        <v>90</v>
      </c>
      <c r="E126" s="238" t="s">
        <v>106</v>
      </c>
      <c r="F126" s="238" t="s">
        <v>107</v>
      </c>
      <c r="G126" s="238" t="s">
        <v>106</v>
      </c>
      <c r="H126" s="238" t="s">
        <v>107</v>
      </c>
      <c r="I126" s="713" t="s">
        <v>106</v>
      </c>
      <c r="J126" s="569" t="s">
        <v>107</v>
      </c>
      <c r="K126" s="569" t="s">
        <v>106</v>
      </c>
      <c r="L126" s="714" t="s">
        <v>107</v>
      </c>
      <c r="M126" s="239" t="s">
        <v>106</v>
      </c>
      <c r="N126" s="240" t="s">
        <v>107</v>
      </c>
      <c r="O126" s="239" t="s">
        <v>106</v>
      </c>
      <c r="P126" s="240" t="s">
        <v>107</v>
      </c>
      <c r="Q126" s="239" t="s">
        <v>106</v>
      </c>
      <c r="R126" s="241" t="s">
        <v>107</v>
      </c>
    </row>
    <row r="127" spans="1:18" ht="15.75" thickBot="1" x14ac:dyDescent="0.3">
      <c r="A127" s="237"/>
      <c r="B127" s="1108" t="s">
        <v>91</v>
      </c>
      <c r="C127" s="1149" t="s">
        <v>108</v>
      </c>
      <c r="D127" s="1150"/>
      <c r="E127" s="1151" t="s">
        <v>109</v>
      </c>
      <c r="F127" s="1151" t="s">
        <v>109</v>
      </c>
      <c r="G127" s="1151" t="s">
        <v>109</v>
      </c>
      <c r="H127" s="1151" t="s">
        <v>109</v>
      </c>
      <c r="I127" s="1152" t="s">
        <v>109</v>
      </c>
      <c r="J127" s="1153" t="s">
        <v>109</v>
      </c>
      <c r="K127" s="1153" t="s">
        <v>109</v>
      </c>
      <c r="L127" s="1154" t="s">
        <v>109</v>
      </c>
      <c r="M127" s="1155" t="s">
        <v>109</v>
      </c>
      <c r="N127" s="1156" t="s">
        <v>109</v>
      </c>
      <c r="O127" s="1155" t="s">
        <v>109</v>
      </c>
      <c r="P127" s="1156" t="s">
        <v>109</v>
      </c>
      <c r="Q127" s="1155" t="s">
        <v>109</v>
      </c>
      <c r="R127" s="1206" t="s">
        <v>109</v>
      </c>
    </row>
    <row r="128" spans="1:18" ht="16.5" thickTop="1" thickBot="1" x14ac:dyDescent="0.3">
      <c r="A128" s="254"/>
      <c r="B128" s="27" t="s">
        <v>92</v>
      </c>
      <c r="C128" s="1117"/>
      <c r="D128" s="67" t="s">
        <v>96</v>
      </c>
      <c r="E128" s="1301"/>
      <c r="F128" s="1302"/>
      <c r="G128" s="1303"/>
      <c r="H128" s="1302"/>
      <c r="I128" s="1299">
        <v>11300</v>
      </c>
      <c r="J128" s="1304"/>
      <c r="K128" s="1305"/>
      <c r="L128" s="1306"/>
      <c r="M128" s="1300">
        <v>11300</v>
      </c>
      <c r="N128" s="1307"/>
      <c r="O128" s="1300">
        <v>11300</v>
      </c>
      <c r="P128" s="1308"/>
      <c r="Q128" s="1489">
        <v>11300</v>
      </c>
      <c r="R128" s="1208"/>
    </row>
    <row r="129" spans="1:18" x14ac:dyDescent="0.25">
      <c r="A129" s="259"/>
      <c r="B129" s="1109">
        <v>1</v>
      </c>
      <c r="C129" s="1110" t="s">
        <v>143</v>
      </c>
      <c r="D129" s="330"/>
      <c r="E129" s="1309"/>
      <c r="F129" s="1310"/>
      <c r="G129" s="1311"/>
      <c r="H129" s="1312"/>
      <c r="I129" s="1285"/>
      <c r="J129" s="1287"/>
      <c r="K129" s="1313"/>
      <c r="L129" s="1314"/>
      <c r="M129" s="1315"/>
      <c r="N129" s="1316"/>
      <c r="O129" s="1315"/>
      <c r="P129" s="1317"/>
      <c r="Q129" s="1490"/>
      <c r="R129" s="1158"/>
    </row>
    <row r="130" spans="1:18" x14ac:dyDescent="0.25">
      <c r="A130" s="321"/>
      <c r="B130" s="331"/>
      <c r="C130" s="321" t="s">
        <v>367</v>
      </c>
      <c r="D130" s="331" t="s">
        <v>144</v>
      </c>
      <c r="E130" s="1264"/>
      <c r="F130" s="1290"/>
      <c r="G130" s="1266"/>
      <c r="H130" s="1267"/>
      <c r="I130" s="1263">
        <v>11300</v>
      </c>
      <c r="J130" s="1318"/>
      <c r="K130" s="1292"/>
      <c r="L130" s="1293"/>
      <c r="M130" s="1245">
        <v>11300</v>
      </c>
      <c r="N130" s="1246"/>
      <c r="O130" s="1245">
        <v>11300</v>
      </c>
      <c r="P130" s="1076"/>
      <c r="Q130" s="1101">
        <v>11300</v>
      </c>
      <c r="R130" s="1102"/>
    </row>
    <row r="131" spans="1:18" ht="15.75" thickBot="1" x14ac:dyDescent="0.3">
      <c r="A131" s="308"/>
      <c r="B131" s="1136"/>
      <c r="C131" s="1202" t="s">
        <v>367</v>
      </c>
      <c r="D131" s="735" t="s">
        <v>144</v>
      </c>
      <c r="E131" s="1268"/>
      <c r="F131" s="1106"/>
      <c r="G131" s="1270"/>
      <c r="H131" s="1271"/>
      <c r="I131" s="1272"/>
      <c r="J131" s="1319"/>
      <c r="K131" s="1320"/>
      <c r="L131" s="1321"/>
      <c r="M131" s="1105"/>
      <c r="N131" s="1106"/>
      <c r="O131" s="1105"/>
      <c r="P131" s="1322"/>
      <c r="Q131" s="1105"/>
      <c r="R131" s="1106"/>
    </row>
    <row r="132" spans="1:18" s="107" customFormat="1" x14ac:dyDescent="0.25">
      <c r="A132" s="310"/>
      <c r="B132" s="310"/>
      <c r="C132" s="310"/>
      <c r="D132" s="310"/>
      <c r="E132" s="312"/>
      <c r="F132" s="292"/>
      <c r="G132" s="313"/>
      <c r="H132" s="313"/>
      <c r="I132" s="292"/>
      <c r="J132" s="292"/>
      <c r="K132" s="102"/>
      <c r="L132" s="102"/>
      <c r="M132" s="292"/>
      <c r="N132" s="292"/>
      <c r="O132" s="292"/>
      <c r="P132" s="292"/>
      <c r="Q132" s="105"/>
      <c r="R132" s="105"/>
    </row>
    <row r="133" spans="1:18" s="107" customFormat="1" x14ac:dyDescent="0.25">
      <c r="A133" s="310"/>
      <c r="B133" s="310"/>
      <c r="C133" s="310"/>
      <c r="D133" s="310"/>
      <c r="E133" s="312"/>
      <c r="F133" s="292"/>
      <c r="G133" s="313"/>
      <c r="H133" s="313"/>
      <c r="I133" s="292"/>
      <c r="J133" s="292"/>
      <c r="K133" s="102"/>
      <c r="L133" s="102"/>
      <c r="M133" s="292"/>
      <c r="N133" s="292"/>
      <c r="O133" s="292"/>
      <c r="P133" s="292"/>
      <c r="Q133" s="105"/>
      <c r="R133" s="105"/>
    </row>
    <row r="134" spans="1:18" x14ac:dyDescent="0.25">
      <c r="Q134" s="132"/>
      <c r="R134" s="132"/>
    </row>
    <row r="135" spans="1:18" ht="18" x14ac:dyDescent="0.25">
      <c r="A135" s="9" t="s">
        <v>145</v>
      </c>
      <c r="B135" s="9"/>
      <c r="C135" s="9"/>
      <c r="D135" s="9"/>
      <c r="E135" s="9"/>
      <c r="F135" s="10"/>
      <c r="Q135" s="132"/>
      <c r="R135" s="132"/>
    </row>
    <row r="136" spans="1:18" ht="16.5" thickBot="1" x14ac:dyDescent="0.3">
      <c r="A136" s="10"/>
      <c r="B136" s="10"/>
      <c r="C136" s="10"/>
      <c r="D136" s="10"/>
      <c r="E136" s="10"/>
      <c r="F136" s="10"/>
      <c r="Q136" s="132"/>
      <c r="R136" s="132"/>
    </row>
    <row r="137" spans="1:18" x14ac:dyDescent="0.25">
      <c r="A137" s="14"/>
      <c r="B137" s="15"/>
      <c r="C137" s="14"/>
      <c r="D137" s="16"/>
      <c r="E137" s="230" t="s">
        <v>213</v>
      </c>
      <c r="F137" s="179"/>
      <c r="G137" s="178" t="s">
        <v>215</v>
      </c>
      <c r="H137" s="179"/>
      <c r="I137" s="695" t="s">
        <v>421</v>
      </c>
      <c r="J137" s="808"/>
      <c r="K137" s="695" t="s">
        <v>216</v>
      </c>
      <c r="L137" s="696"/>
      <c r="M137" s="53" t="s">
        <v>225</v>
      </c>
      <c r="N137" s="54"/>
      <c r="O137" s="55" t="s">
        <v>226</v>
      </c>
      <c r="P137" s="54"/>
      <c r="Q137" s="55" t="s">
        <v>226</v>
      </c>
      <c r="R137" s="54"/>
    </row>
    <row r="138" spans="1:18" ht="15.75" thickBot="1" x14ac:dyDescent="0.3">
      <c r="A138" s="17"/>
      <c r="B138" s="18"/>
      <c r="C138" s="17"/>
      <c r="D138" s="19"/>
      <c r="E138" s="228" t="s">
        <v>419</v>
      </c>
      <c r="F138" s="229"/>
      <c r="G138" s="228" t="s">
        <v>420</v>
      </c>
      <c r="H138" s="229"/>
      <c r="I138" s="616" t="s">
        <v>214</v>
      </c>
      <c r="J138" s="809"/>
      <c r="K138" s="697" t="s">
        <v>422</v>
      </c>
      <c r="L138" s="698"/>
      <c r="M138" s="56" t="s">
        <v>423</v>
      </c>
      <c r="N138" s="57"/>
      <c r="O138" s="56" t="s">
        <v>407</v>
      </c>
      <c r="P138" s="57"/>
      <c r="Q138" s="56" t="s">
        <v>424</v>
      </c>
      <c r="R138" s="57"/>
    </row>
    <row r="139" spans="1:18" ht="15.75" thickBot="1" x14ac:dyDescent="0.3">
      <c r="A139" s="20"/>
      <c r="B139" s="21"/>
      <c r="C139" s="116"/>
      <c r="D139" s="117"/>
      <c r="E139" s="116"/>
      <c r="F139" s="64"/>
      <c r="G139" s="65"/>
      <c r="H139" s="66"/>
      <c r="I139" s="65"/>
      <c r="J139" s="42"/>
      <c r="K139" s="41"/>
      <c r="L139" s="42"/>
      <c r="M139" s="63"/>
      <c r="N139" s="25"/>
      <c r="O139" s="41"/>
      <c r="P139" s="42"/>
      <c r="Q139" s="233"/>
      <c r="R139" s="231"/>
    </row>
    <row r="140" spans="1:18" x14ac:dyDescent="0.25">
      <c r="A140" s="235"/>
      <c r="B140" s="1107" t="s">
        <v>88</v>
      </c>
      <c r="C140" s="235" t="s">
        <v>89</v>
      </c>
      <c r="D140" s="236" t="s">
        <v>90</v>
      </c>
      <c r="E140" s="238" t="s">
        <v>106</v>
      </c>
      <c r="F140" s="238" t="s">
        <v>107</v>
      </c>
      <c r="G140" s="238" t="s">
        <v>106</v>
      </c>
      <c r="H140" s="238" t="s">
        <v>107</v>
      </c>
      <c r="I140" s="713" t="s">
        <v>106</v>
      </c>
      <c r="J140" s="569" t="s">
        <v>107</v>
      </c>
      <c r="K140" s="569" t="s">
        <v>106</v>
      </c>
      <c r="L140" s="714" t="s">
        <v>107</v>
      </c>
      <c r="M140" s="239" t="s">
        <v>106</v>
      </c>
      <c r="N140" s="240" t="s">
        <v>107</v>
      </c>
      <c r="O140" s="239" t="s">
        <v>106</v>
      </c>
      <c r="P140" s="240" t="s">
        <v>107</v>
      </c>
      <c r="Q140" s="239" t="s">
        <v>106</v>
      </c>
      <c r="R140" s="241" t="s">
        <v>107</v>
      </c>
    </row>
    <row r="141" spans="1:18" ht="15.75" thickBot="1" x14ac:dyDescent="0.3">
      <c r="A141" s="237"/>
      <c r="B141" s="1108" t="s">
        <v>91</v>
      </c>
      <c r="C141" s="1149" t="s">
        <v>108</v>
      </c>
      <c r="D141" s="1150"/>
      <c r="E141" s="1151" t="s">
        <v>109</v>
      </c>
      <c r="F141" s="1151" t="s">
        <v>109</v>
      </c>
      <c r="G141" s="1151" t="s">
        <v>109</v>
      </c>
      <c r="H141" s="1151" t="s">
        <v>109</v>
      </c>
      <c r="I141" s="1152" t="s">
        <v>109</v>
      </c>
      <c r="J141" s="1153" t="s">
        <v>109</v>
      </c>
      <c r="K141" s="1153" t="s">
        <v>109</v>
      </c>
      <c r="L141" s="1154" t="s">
        <v>109</v>
      </c>
      <c r="M141" s="1155" t="s">
        <v>109</v>
      </c>
      <c r="N141" s="1156" t="s">
        <v>109</v>
      </c>
      <c r="O141" s="1155" t="s">
        <v>109</v>
      </c>
      <c r="P141" s="1156" t="s">
        <v>109</v>
      </c>
      <c r="Q141" s="1155" t="s">
        <v>109</v>
      </c>
      <c r="R141" s="1206" t="s">
        <v>109</v>
      </c>
    </row>
    <row r="142" spans="1:18" ht="16.5" thickTop="1" thickBot="1" x14ac:dyDescent="0.3">
      <c r="A142" s="254"/>
      <c r="B142" s="27" t="s">
        <v>92</v>
      </c>
      <c r="C142" s="1117"/>
      <c r="D142" s="67" t="s">
        <v>97</v>
      </c>
      <c r="E142" s="106"/>
      <c r="F142" s="72"/>
      <c r="G142" s="73"/>
      <c r="H142" s="72"/>
      <c r="I142" s="740">
        <v>840</v>
      </c>
      <c r="J142" s="741">
        <v>12000</v>
      </c>
      <c r="K142" s="742"/>
      <c r="L142" s="743"/>
      <c r="M142" s="74">
        <v>840</v>
      </c>
      <c r="N142" s="75"/>
      <c r="O142" s="74">
        <v>940</v>
      </c>
      <c r="P142" s="1138"/>
      <c r="Q142" s="1207">
        <v>1040</v>
      </c>
      <c r="R142" s="1208"/>
    </row>
    <row r="143" spans="1:18" x14ac:dyDescent="0.25">
      <c r="A143" s="259"/>
      <c r="B143" s="1109">
        <v>1</v>
      </c>
      <c r="C143" s="1110" t="s">
        <v>146</v>
      </c>
      <c r="D143" s="260"/>
      <c r="E143" s="1281"/>
      <c r="F143" s="1284"/>
      <c r="G143" s="1323"/>
      <c r="H143" s="1324"/>
      <c r="I143" s="1325"/>
      <c r="J143" s="1326"/>
      <c r="K143" s="1327"/>
      <c r="L143" s="1229"/>
      <c r="M143" s="1315"/>
      <c r="N143" s="1316"/>
      <c r="O143" s="1315"/>
      <c r="P143" s="1317"/>
      <c r="Q143" s="1490"/>
      <c r="R143" s="1158"/>
    </row>
    <row r="144" spans="1:18" x14ac:dyDescent="0.25">
      <c r="A144" s="321"/>
      <c r="B144" s="331"/>
      <c r="C144" s="321" t="s">
        <v>368</v>
      </c>
      <c r="D144" s="324" t="s">
        <v>147</v>
      </c>
      <c r="E144" s="1264"/>
      <c r="F144" s="1290"/>
      <c r="G144" s="1266"/>
      <c r="H144" s="1267"/>
      <c r="I144" s="1263"/>
      <c r="J144" s="1291"/>
      <c r="K144" s="1328"/>
      <c r="L144" s="1293"/>
      <c r="M144" s="1245"/>
      <c r="N144" s="1246"/>
      <c r="O144" s="1245"/>
      <c r="P144" s="1076"/>
      <c r="Q144" s="1101"/>
      <c r="R144" s="1102"/>
    </row>
    <row r="145" spans="1:18" s="107" customFormat="1" x14ac:dyDescent="0.25">
      <c r="A145" s="319"/>
      <c r="B145" s="338"/>
      <c r="C145" s="1195" t="s">
        <v>368</v>
      </c>
      <c r="D145" s="320" t="s">
        <v>147</v>
      </c>
      <c r="E145" s="1259"/>
      <c r="F145" s="1329"/>
      <c r="G145" s="1261"/>
      <c r="H145" s="1262"/>
      <c r="I145" s="1263">
        <v>800</v>
      </c>
      <c r="J145" s="1291">
        <v>12000</v>
      </c>
      <c r="K145" s="1328"/>
      <c r="L145" s="1293"/>
      <c r="M145" s="1103">
        <v>800</v>
      </c>
      <c r="N145" s="1104"/>
      <c r="O145" s="1103">
        <v>900</v>
      </c>
      <c r="P145" s="1330"/>
      <c r="Q145" s="1103">
        <v>1000</v>
      </c>
      <c r="R145" s="1104"/>
    </row>
    <row r="146" spans="1:18" x14ac:dyDescent="0.25">
      <c r="A146" s="303"/>
      <c r="B146" s="1178">
        <v>2</v>
      </c>
      <c r="C146" s="1132" t="s">
        <v>218</v>
      </c>
      <c r="D146" s="716"/>
      <c r="E146" s="1331"/>
      <c r="F146" s="1246"/>
      <c r="G146" s="1332"/>
      <c r="H146" s="1333"/>
      <c r="I146" s="1334"/>
      <c r="J146" s="1335"/>
      <c r="K146" s="1336"/>
      <c r="L146" s="1293"/>
      <c r="M146" s="1245"/>
      <c r="N146" s="1246"/>
      <c r="O146" s="1245"/>
      <c r="P146" s="1076"/>
      <c r="Q146" s="1101"/>
      <c r="R146" s="1102"/>
    </row>
    <row r="147" spans="1:18" s="107" customFormat="1" x14ac:dyDescent="0.25">
      <c r="A147" s="334"/>
      <c r="B147" s="1179"/>
      <c r="C147" s="362" t="s">
        <v>368</v>
      </c>
      <c r="D147" s="93" t="s">
        <v>217</v>
      </c>
      <c r="E147" s="1337"/>
      <c r="F147" s="1338"/>
      <c r="G147" s="1339"/>
      <c r="H147" s="1340"/>
      <c r="I147" s="1341"/>
      <c r="J147" s="1342"/>
      <c r="K147" s="1343"/>
      <c r="L147" s="1318"/>
      <c r="M147" s="1344"/>
      <c r="N147" s="1338"/>
      <c r="O147" s="1344"/>
      <c r="P147" s="1345"/>
      <c r="Q147" s="1101"/>
      <c r="R147" s="1102"/>
    </row>
    <row r="148" spans="1:18" ht="15.75" thickBot="1" x14ac:dyDescent="0.3">
      <c r="A148" s="335"/>
      <c r="B148" s="735"/>
      <c r="C148" s="1133" t="s">
        <v>368</v>
      </c>
      <c r="D148" s="717" t="s">
        <v>217</v>
      </c>
      <c r="E148" s="1105"/>
      <c r="F148" s="1106"/>
      <c r="G148" s="1346"/>
      <c r="H148" s="1347"/>
      <c r="I148" s="1272">
        <v>40</v>
      </c>
      <c r="J148" s="1296"/>
      <c r="K148" s="1348"/>
      <c r="L148" s="1321"/>
      <c r="M148" s="1105">
        <v>40</v>
      </c>
      <c r="N148" s="1106"/>
      <c r="O148" s="1105">
        <v>40</v>
      </c>
      <c r="P148" s="1322"/>
      <c r="Q148" s="1105">
        <v>40</v>
      </c>
      <c r="R148" s="1106"/>
    </row>
    <row r="149" spans="1:18" s="107" customFormat="1" x14ac:dyDescent="0.25">
      <c r="A149" s="310"/>
      <c r="B149" s="310"/>
      <c r="C149" s="310"/>
      <c r="D149" s="310"/>
      <c r="E149" s="292"/>
      <c r="F149" s="292"/>
      <c r="G149" s="102"/>
      <c r="H149" s="102"/>
      <c r="I149" s="292"/>
      <c r="J149" s="292"/>
      <c r="K149" s="102"/>
      <c r="L149" s="102"/>
      <c r="M149" s="292"/>
      <c r="N149" s="292"/>
      <c r="O149" s="292"/>
      <c r="P149" s="292"/>
      <c r="Q149" s="105"/>
      <c r="R149" s="105"/>
    </row>
    <row r="150" spans="1:18" s="107" customFormat="1" x14ac:dyDescent="0.25">
      <c r="A150" s="310"/>
      <c r="B150" s="310"/>
      <c r="C150" s="310"/>
      <c r="D150" s="310"/>
      <c r="E150" s="292"/>
      <c r="F150" s="292"/>
      <c r="G150" s="102"/>
      <c r="H150" s="102"/>
      <c r="I150" s="292"/>
      <c r="J150" s="292"/>
      <c r="K150" s="102"/>
      <c r="L150" s="102"/>
      <c r="M150" s="292"/>
      <c r="N150" s="292"/>
      <c r="O150" s="292"/>
      <c r="P150" s="292"/>
      <c r="Q150" s="105"/>
      <c r="R150" s="105"/>
    </row>
    <row r="151" spans="1:18" s="107" customFormat="1" x14ac:dyDescent="0.25">
      <c r="A151" s="310"/>
      <c r="B151" s="310"/>
      <c r="C151" s="310"/>
      <c r="D151" s="310"/>
      <c r="E151" s="292"/>
      <c r="F151" s="292"/>
      <c r="G151" s="102"/>
      <c r="H151" s="102"/>
      <c r="I151" s="292"/>
      <c r="J151" s="292"/>
      <c r="K151" s="102"/>
      <c r="L151" s="102"/>
      <c r="M151" s="292"/>
      <c r="N151" s="292"/>
      <c r="O151" s="292"/>
      <c r="P151" s="292"/>
      <c r="Q151" s="105"/>
      <c r="R151" s="105"/>
    </row>
    <row r="152" spans="1:18" s="107" customFormat="1" x14ac:dyDescent="0.25">
      <c r="A152" s="310"/>
      <c r="B152" s="310"/>
      <c r="C152" s="310"/>
      <c r="D152" s="310"/>
      <c r="E152" s="292"/>
      <c r="F152" s="292"/>
      <c r="G152" s="102"/>
      <c r="H152" s="102"/>
      <c r="I152" s="292"/>
      <c r="J152" s="292"/>
      <c r="K152" s="102"/>
      <c r="L152" s="102"/>
      <c r="M152" s="292"/>
      <c r="N152" s="292"/>
      <c r="O152" s="292"/>
      <c r="P152" s="292"/>
      <c r="Q152" s="105"/>
      <c r="R152" s="105"/>
    </row>
    <row r="153" spans="1:18" s="107" customFormat="1" x14ac:dyDescent="0.25">
      <c r="A153" s="310"/>
      <c r="B153" s="310"/>
      <c r="C153" s="310"/>
      <c r="D153" s="310"/>
      <c r="E153" s="292"/>
      <c r="F153" s="292"/>
      <c r="G153" s="102"/>
      <c r="H153" s="102"/>
      <c r="I153" s="292"/>
      <c r="J153" s="292"/>
      <c r="K153" s="102"/>
      <c r="L153" s="102"/>
      <c r="M153" s="292"/>
      <c r="N153" s="292"/>
      <c r="O153" s="292"/>
      <c r="P153" s="292"/>
      <c r="Q153" s="105"/>
      <c r="R153" s="105"/>
    </row>
    <row r="154" spans="1:18" s="107" customFormat="1" x14ac:dyDescent="0.25">
      <c r="A154" s="310"/>
      <c r="B154" s="310"/>
      <c r="C154" s="310"/>
      <c r="D154" s="310"/>
      <c r="E154" s="292"/>
      <c r="F154" s="292"/>
      <c r="G154" s="102"/>
      <c r="H154" s="102"/>
      <c r="I154" s="292"/>
      <c r="J154" s="292"/>
      <c r="K154" s="102"/>
      <c r="L154" s="102"/>
      <c r="M154" s="292"/>
      <c r="N154" s="292"/>
      <c r="O154" s="292"/>
      <c r="P154" s="292"/>
      <c r="Q154" s="105"/>
      <c r="R154" s="105"/>
    </row>
    <row r="155" spans="1:18" s="107" customFormat="1" x14ac:dyDescent="0.25">
      <c r="A155" s="310"/>
      <c r="B155" s="310"/>
      <c r="C155" s="310"/>
      <c r="D155" s="310"/>
      <c r="E155" s="292"/>
      <c r="F155" s="292"/>
      <c r="G155" s="102"/>
      <c r="H155" s="102"/>
      <c r="I155" s="292"/>
      <c r="J155" s="292"/>
      <c r="K155" s="102"/>
      <c r="L155" s="102"/>
      <c r="M155" s="292"/>
      <c r="N155" s="292"/>
      <c r="O155" s="292"/>
      <c r="P155" s="292"/>
      <c r="Q155" s="105"/>
      <c r="R155" s="105"/>
    </row>
    <row r="156" spans="1:18" s="107" customFormat="1" x14ac:dyDescent="0.25">
      <c r="A156" s="310"/>
      <c r="B156" s="310"/>
      <c r="C156" s="310"/>
      <c r="D156" s="310"/>
      <c r="E156" s="292"/>
      <c r="F156" s="292"/>
      <c r="G156" s="102"/>
      <c r="H156" s="102"/>
      <c r="I156" s="292"/>
      <c r="J156" s="292"/>
      <c r="K156" s="102"/>
      <c r="L156" s="102"/>
      <c r="M156" s="292"/>
      <c r="N156" s="292"/>
      <c r="O156" s="292"/>
      <c r="P156" s="292"/>
      <c r="Q156" s="105"/>
      <c r="R156" s="105"/>
    </row>
    <row r="157" spans="1:18" s="107" customFormat="1" x14ac:dyDescent="0.25">
      <c r="A157" s="310"/>
      <c r="B157" s="310"/>
      <c r="C157" s="310"/>
      <c r="D157" s="310"/>
      <c r="E157" s="292"/>
      <c r="F157" s="292"/>
      <c r="G157" s="102"/>
      <c r="H157" s="102"/>
      <c r="I157" s="292"/>
      <c r="J157" s="292"/>
      <c r="K157" s="102"/>
      <c r="L157" s="102"/>
      <c r="M157" s="292"/>
      <c r="N157" s="292"/>
      <c r="O157" s="292"/>
      <c r="P157" s="292"/>
      <c r="Q157" s="105"/>
      <c r="R157" s="105"/>
    </row>
    <row r="158" spans="1:18" s="107" customFormat="1" x14ac:dyDescent="0.25">
      <c r="A158" s="310"/>
      <c r="B158" s="310"/>
      <c r="C158" s="310"/>
      <c r="D158" s="310"/>
      <c r="E158" s="292"/>
      <c r="F158" s="292"/>
      <c r="G158" s="102"/>
      <c r="H158" s="102"/>
      <c r="I158" s="292"/>
      <c r="J158" s="292"/>
      <c r="K158" s="102"/>
      <c r="L158" s="102"/>
      <c r="M158" s="292"/>
      <c r="N158" s="292"/>
      <c r="O158" s="292"/>
      <c r="P158" s="292"/>
      <c r="Q158" s="105"/>
      <c r="R158" s="105"/>
    </row>
    <row r="159" spans="1:18" s="107" customFormat="1" x14ac:dyDescent="0.25">
      <c r="A159" s="310"/>
      <c r="B159" s="310"/>
      <c r="C159" s="310"/>
      <c r="D159" s="310"/>
      <c r="E159" s="292"/>
      <c r="F159" s="292"/>
      <c r="G159" s="102"/>
      <c r="H159" s="102"/>
      <c r="I159" s="292"/>
      <c r="J159" s="292"/>
      <c r="K159" s="102"/>
      <c r="L159" s="102"/>
      <c r="M159" s="292"/>
      <c r="N159" s="292"/>
      <c r="O159" s="292"/>
      <c r="P159" s="292"/>
      <c r="Q159" s="105"/>
      <c r="R159" s="105"/>
    </row>
    <row r="160" spans="1:18" s="107" customFormat="1" x14ac:dyDescent="0.25">
      <c r="A160" s="310"/>
      <c r="B160" s="310"/>
      <c r="C160" s="310"/>
      <c r="D160" s="310"/>
      <c r="E160" s="292"/>
      <c r="F160" s="292"/>
      <c r="G160" s="102"/>
      <c r="H160" s="102"/>
      <c r="I160" s="292"/>
      <c r="J160" s="292"/>
      <c r="K160" s="102"/>
      <c r="L160" s="102"/>
      <c r="M160" s="292"/>
      <c r="N160" s="292"/>
      <c r="O160" s="292"/>
      <c r="P160" s="292"/>
      <c r="Q160" s="105"/>
      <c r="R160" s="105"/>
    </row>
    <row r="161" spans="1:18" ht="18" x14ac:dyDescent="0.25">
      <c r="A161" s="9" t="s">
        <v>148</v>
      </c>
      <c r="B161" s="9"/>
      <c r="C161" s="9"/>
      <c r="D161" s="9"/>
      <c r="E161" s="9"/>
      <c r="F161" s="10"/>
    </row>
    <row r="162" spans="1:18" ht="16.5" thickBot="1" x14ac:dyDescent="0.3">
      <c r="A162" s="10"/>
      <c r="B162" s="10"/>
      <c r="C162" s="10"/>
      <c r="D162" s="10"/>
      <c r="E162" s="10"/>
      <c r="F162" s="10"/>
    </row>
    <row r="163" spans="1:18" x14ac:dyDescent="0.25">
      <c r="A163" s="14"/>
      <c r="B163" s="15"/>
      <c r="C163" s="14"/>
      <c r="D163" s="16"/>
      <c r="E163" s="230" t="s">
        <v>213</v>
      </c>
      <c r="F163" s="179"/>
      <c r="G163" s="178" t="s">
        <v>215</v>
      </c>
      <c r="H163" s="179"/>
      <c r="I163" s="695" t="s">
        <v>421</v>
      </c>
      <c r="J163" s="808"/>
      <c r="K163" s="695" t="s">
        <v>216</v>
      </c>
      <c r="L163" s="696"/>
      <c r="M163" s="53" t="s">
        <v>225</v>
      </c>
      <c r="N163" s="54"/>
      <c r="O163" s="55" t="s">
        <v>226</v>
      </c>
      <c r="P163" s="54"/>
      <c r="Q163" s="55" t="s">
        <v>226</v>
      </c>
      <c r="R163" s="54"/>
    </row>
    <row r="164" spans="1:18" ht="15.75" thickBot="1" x14ac:dyDescent="0.3">
      <c r="A164" s="17"/>
      <c r="B164" s="18"/>
      <c r="C164" s="17"/>
      <c r="D164" s="19"/>
      <c r="E164" s="228" t="s">
        <v>419</v>
      </c>
      <c r="F164" s="229"/>
      <c r="G164" s="228" t="s">
        <v>420</v>
      </c>
      <c r="H164" s="229"/>
      <c r="I164" s="616" t="s">
        <v>214</v>
      </c>
      <c r="J164" s="809"/>
      <c r="K164" s="697" t="s">
        <v>422</v>
      </c>
      <c r="L164" s="698"/>
      <c r="M164" s="56" t="s">
        <v>423</v>
      </c>
      <c r="N164" s="57"/>
      <c r="O164" s="56" t="s">
        <v>407</v>
      </c>
      <c r="P164" s="57"/>
      <c r="Q164" s="56" t="s">
        <v>424</v>
      </c>
      <c r="R164" s="57"/>
    </row>
    <row r="165" spans="1:18" ht="15.75" thickBot="1" x14ac:dyDescent="0.3">
      <c r="A165" s="20"/>
      <c r="B165" s="21"/>
      <c r="C165" s="20"/>
      <c r="D165" s="21"/>
      <c r="E165" s="20"/>
      <c r="F165" s="22"/>
      <c r="G165" s="23"/>
      <c r="H165" s="24"/>
      <c r="I165" s="23"/>
      <c r="J165" s="25"/>
      <c r="K165" s="31"/>
      <c r="L165" s="25"/>
      <c r="M165" s="63"/>
      <c r="N165" s="31"/>
      <c r="O165" s="31"/>
      <c r="P165" s="25"/>
      <c r="Q165" s="132"/>
      <c r="R165" s="1160"/>
    </row>
    <row r="166" spans="1:18" x14ac:dyDescent="0.25">
      <c r="A166" s="235"/>
      <c r="B166" s="1107" t="s">
        <v>88</v>
      </c>
      <c r="C166" s="235" t="s">
        <v>89</v>
      </c>
      <c r="D166" s="236" t="s">
        <v>90</v>
      </c>
      <c r="E166" s="238" t="s">
        <v>106</v>
      </c>
      <c r="F166" s="238" t="s">
        <v>107</v>
      </c>
      <c r="G166" s="238" t="s">
        <v>106</v>
      </c>
      <c r="H166" s="238" t="s">
        <v>107</v>
      </c>
      <c r="I166" s="713" t="s">
        <v>106</v>
      </c>
      <c r="J166" s="569" t="s">
        <v>107</v>
      </c>
      <c r="K166" s="569" t="s">
        <v>106</v>
      </c>
      <c r="L166" s="714" t="s">
        <v>107</v>
      </c>
      <c r="M166" s="239" t="s">
        <v>106</v>
      </c>
      <c r="N166" s="240" t="s">
        <v>107</v>
      </c>
      <c r="O166" s="239" t="s">
        <v>106</v>
      </c>
      <c r="P166" s="240" t="s">
        <v>107</v>
      </c>
      <c r="Q166" s="239" t="s">
        <v>106</v>
      </c>
      <c r="R166" s="241" t="s">
        <v>107</v>
      </c>
    </row>
    <row r="167" spans="1:18" ht="15.75" thickBot="1" x14ac:dyDescent="0.3">
      <c r="A167" s="237"/>
      <c r="B167" s="1108" t="s">
        <v>91</v>
      </c>
      <c r="C167" s="1149" t="s">
        <v>108</v>
      </c>
      <c r="D167" s="1150"/>
      <c r="E167" s="1151" t="s">
        <v>109</v>
      </c>
      <c r="F167" s="1151" t="s">
        <v>109</v>
      </c>
      <c r="G167" s="1151" t="s">
        <v>109</v>
      </c>
      <c r="H167" s="1151" t="s">
        <v>109</v>
      </c>
      <c r="I167" s="1152" t="s">
        <v>109</v>
      </c>
      <c r="J167" s="1153" t="s">
        <v>109</v>
      </c>
      <c r="K167" s="1153" t="s">
        <v>109</v>
      </c>
      <c r="L167" s="1154" t="s">
        <v>109</v>
      </c>
      <c r="M167" s="1155" t="s">
        <v>109</v>
      </c>
      <c r="N167" s="1156" t="s">
        <v>109</v>
      </c>
      <c r="O167" s="1155" t="s">
        <v>109</v>
      </c>
      <c r="P167" s="1156" t="s">
        <v>109</v>
      </c>
      <c r="Q167" s="1155" t="s">
        <v>109</v>
      </c>
      <c r="R167" s="1206" t="s">
        <v>109</v>
      </c>
    </row>
    <row r="168" spans="1:18" ht="16.5" thickTop="1" thickBot="1" x14ac:dyDescent="0.3">
      <c r="A168" s="254"/>
      <c r="B168" s="27" t="s">
        <v>92</v>
      </c>
      <c r="C168" s="1117"/>
      <c r="D168" s="67" t="s">
        <v>229</v>
      </c>
      <c r="E168" s="106"/>
      <c r="F168" s="72"/>
      <c r="G168" s="73"/>
      <c r="H168" s="72"/>
      <c r="I168" s="740">
        <v>173620</v>
      </c>
      <c r="J168" s="741"/>
      <c r="K168" s="742"/>
      <c r="L168" s="743"/>
      <c r="M168" s="74">
        <v>173620</v>
      </c>
      <c r="N168" s="75"/>
      <c r="O168" s="74">
        <v>173620</v>
      </c>
      <c r="P168" s="1138"/>
      <c r="Q168" s="1207">
        <v>173620</v>
      </c>
      <c r="R168" s="1208"/>
    </row>
    <row r="169" spans="1:18" x14ac:dyDescent="0.25">
      <c r="A169" s="259"/>
      <c r="B169" s="1109">
        <v>1</v>
      </c>
      <c r="C169" s="1110" t="s">
        <v>149</v>
      </c>
      <c r="D169" s="260"/>
      <c r="E169" s="1281"/>
      <c r="F169" s="1282"/>
      <c r="G169" s="1353"/>
      <c r="H169" s="1324"/>
      <c r="I169" s="1354"/>
      <c r="J169" s="1326"/>
      <c r="K169" s="1355"/>
      <c r="L169" s="1356"/>
      <c r="M169" s="1315"/>
      <c r="N169" s="1316"/>
      <c r="O169" s="1315"/>
      <c r="P169" s="1317"/>
      <c r="Q169" s="1490"/>
      <c r="R169" s="1158"/>
    </row>
    <row r="170" spans="1:18" x14ac:dyDescent="0.25">
      <c r="A170" s="321"/>
      <c r="B170" s="331"/>
      <c r="C170" s="321" t="s">
        <v>383</v>
      </c>
      <c r="D170" s="324" t="s">
        <v>150</v>
      </c>
      <c r="E170" s="1264"/>
      <c r="F170" s="1265"/>
      <c r="G170" s="1266"/>
      <c r="H170" s="1267"/>
      <c r="I170" s="1263"/>
      <c r="J170" s="1357"/>
      <c r="K170" s="1328"/>
      <c r="L170" s="1293"/>
      <c r="M170" s="1245"/>
      <c r="N170" s="1246"/>
      <c r="O170" s="1245"/>
      <c r="P170" s="1076"/>
      <c r="Q170" s="1101"/>
      <c r="R170" s="1102"/>
    </row>
    <row r="171" spans="1:18" s="107" customFormat="1" x14ac:dyDescent="0.25">
      <c r="A171" s="319"/>
      <c r="B171" s="338"/>
      <c r="C171" s="1195" t="s">
        <v>383</v>
      </c>
      <c r="D171" s="320" t="s">
        <v>150</v>
      </c>
      <c r="E171" s="1259"/>
      <c r="F171" s="1260"/>
      <c r="G171" s="1261"/>
      <c r="H171" s="1262"/>
      <c r="I171" s="1263">
        <v>64500</v>
      </c>
      <c r="J171" s="1357"/>
      <c r="K171" s="1328"/>
      <c r="L171" s="1293"/>
      <c r="M171" s="1103">
        <v>64500</v>
      </c>
      <c r="N171" s="1104"/>
      <c r="O171" s="1103">
        <v>64500</v>
      </c>
      <c r="P171" s="1330"/>
      <c r="Q171" s="1103">
        <v>64500</v>
      </c>
      <c r="R171" s="1104"/>
    </row>
    <row r="172" spans="1:18" x14ac:dyDescent="0.25">
      <c r="A172" s="303"/>
      <c r="B172" s="343">
        <v>2</v>
      </c>
      <c r="C172" s="1111" t="s">
        <v>151</v>
      </c>
      <c r="D172" s="274"/>
      <c r="E172" s="1331"/>
      <c r="F172" s="1358"/>
      <c r="G172" s="1332"/>
      <c r="H172" s="1333"/>
      <c r="I172" s="1359"/>
      <c r="J172" s="1360"/>
      <c r="K172" s="1361"/>
      <c r="L172" s="1293"/>
      <c r="M172" s="1245"/>
      <c r="N172" s="1246"/>
      <c r="O172" s="1245"/>
      <c r="P172" s="1076"/>
      <c r="Q172" s="1101"/>
      <c r="R172" s="1102"/>
    </row>
    <row r="173" spans="1:18" x14ac:dyDescent="0.25">
      <c r="A173" s="303"/>
      <c r="B173" s="1126"/>
      <c r="C173" s="362" t="s">
        <v>384</v>
      </c>
      <c r="D173" s="93" t="s">
        <v>152</v>
      </c>
      <c r="E173" s="1247"/>
      <c r="F173" s="1248"/>
      <c r="G173" s="1253"/>
      <c r="H173" s="1250"/>
      <c r="I173" s="1254"/>
      <c r="J173" s="1362"/>
      <c r="K173" s="1328"/>
      <c r="L173" s="1293"/>
      <c r="M173" s="1245"/>
      <c r="N173" s="1246"/>
      <c r="O173" s="1245"/>
      <c r="P173" s="1076"/>
      <c r="Q173" s="1101"/>
      <c r="R173" s="1102"/>
    </row>
    <row r="174" spans="1:18" s="107" customFormat="1" x14ac:dyDescent="0.25">
      <c r="A174" s="304"/>
      <c r="B174" s="1127"/>
      <c r="C174" s="1183" t="s">
        <v>384</v>
      </c>
      <c r="D174" s="715" t="s">
        <v>365</v>
      </c>
      <c r="E174" s="1255"/>
      <c r="F174" s="1256"/>
      <c r="G174" s="1257"/>
      <c r="H174" s="1258"/>
      <c r="I174" s="1254">
        <v>70000</v>
      </c>
      <c r="J174" s="1362"/>
      <c r="K174" s="1328"/>
      <c r="L174" s="1293"/>
      <c r="M174" s="1103">
        <v>70000</v>
      </c>
      <c r="N174" s="1104"/>
      <c r="O174" s="1103">
        <v>70000</v>
      </c>
      <c r="P174" s="1330"/>
      <c r="Q174" s="1103">
        <v>70000</v>
      </c>
      <c r="R174" s="1104"/>
    </row>
    <row r="175" spans="1:18" x14ac:dyDescent="0.25">
      <c r="A175" s="303"/>
      <c r="B175" s="343">
        <v>3</v>
      </c>
      <c r="C175" s="1111" t="s">
        <v>153</v>
      </c>
      <c r="D175" s="274"/>
      <c r="E175" s="1247"/>
      <c r="F175" s="1248"/>
      <c r="G175" s="1249"/>
      <c r="H175" s="1250"/>
      <c r="I175" s="1254"/>
      <c r="J175" s="1362"/>
      <c r="K175" s="1336"/>
      <c r="L175" s="1293"/>
      <c r="M175" s="1245"/>
      <c r="N175" s="1246"/>
      <c r="O175" s="1245"/>
      <c r="P175" s="1076"/>
      <c r="Q175" s="1101"/>
      <c r="R175" s="1102"/>
    </row>
    <row r="176" spans="1:18" x14ac:dyDescent="0.25">
      <c r="A176" s="303"/>
      <c r="B176" s="1126"/>
      <c r="C176" s="362" t="s">
        <v>385</v>
      </c>
      <c r="D176" s="93" t="s">
        <v>154</v>
      </c>
      <c r="E176" s="1252"/>
      <c r="F176" s="1248"/>
      <c r="G176" s="1253"/>
      <c r="H176" s="1250"/>
      <c r="I176" s="1254"/>
      <c r="J176" s="1362"/>
      <c r="K176" s="1328"/>
      <c r="L176" s="1293"/>
      <c r="M176" s="1245"/>
      <c r="N176" s="1246"/>
      <c r="O176" s="1245"/>
      <c r="P176" s="1076"/>
      <c r="Q176" s="1101"/>
      <c r="R176" s="1102"/>
    </row>
    <row r="177" spans="1:18" s="107" customFormat="1" x14ac:dyDescent="0.25">
      <c r="A177" s="304"/>
      <c r="B177" s="1127"/>
      <c r="C177" s="1183" t="s">
        <v>385</v>
      </c>
      <c r="D177" s="715" t="s">
        <v>154</v>
      </c>
      <c r="E177" s="1363"/>
      <c r="F177" s="1256"/>
      <c r="G177" s="1257"/>
      <c r="H177" s="1258"/>
      <c r="I177" s="1254">
        <v>18000</v>
      </c>
      <c r="J177" s="1362"/>
      <c r="K177" s="1328"/>
      <c r="L177" s="1293"/>
      <c r="M177" s="1103">
        <v>18000</v>
      </c>
      <c r="N177" s="1104"/>
      <c r="O177" s="1103">
        <v>18000</v>
      </c>
      <c r="P177" s="1330"/>
      <c r="Q177" s="1103">
        <v>18000</v>
      </c>
      <c r="R177" s="1104"/>
    </row>
    <row r="178" spans="1:18" x14ac:dyDescent="0.25">
      <c r="A178" s="303"/>
      <c r="B178" s="343">
        <v>4</v>
      </c>
      <c r="C178" s="1111" t="s">
        <v>155</v>
      </c>
      <c r="D178" s="274"/>
      <c r="E178" s="1247"/>
      <c r="F178" s="1248"/>
      <c r="G178" s="1249"/>
      <c r="H178" s="1250"/>
      <c r="I178" s="1254"/>
      <c r="J178" s="1362"/>
      <c r="K178" s="1336"/>
      <c r="L178" s="1293"/>
      <c r="M178" s="1245"/>
      <c r="N178" s="1246"/>
      <c r="O178" s="1245"/>
      <c r="P178" s="1076"/>
      <c r="Q178" s="1101"/>
      <c r="R178" s="1102"/>
    </row>
    <row r="179" spans="1:18" x14ac:dyDescent="0.25">
      <c r="A179" s="303"/>
      <c r="B179" s="1126"/>
      <c r="C179" s="362"/>
      <c r="D179" s="93" t="s">
        <v>156</v>
      </c>
      <c r="E179" s="1252"/>
      <c r="F179" s="1248"/>
      <c r="G179" s="1253"/>
      <c r="H179" s="1250"/>
      <c r="I179" s="1254"/>
      <c r="J179" s="1362"/>
      <c r="K179" s="1328"/>
      <c r="L179" s="1293"/>
      <c r="M179" s="1245"/>
      <c r="N179" s="1246"/>
      <c r="O179" s="1245"/>
      <c r="P179" s="1076"/>
      <c r="Q179" s="1101"/>
      <c r="R179" s="1102"/>
    </row>
    <row r="180" spans="1:18" s="107" customFormat="1" x14ac:dyDescent="0.25">
      <c r="A180" s="329"/>
      <c r="B180" s="1196"/>
      <c r="C180" s="1200" t="s">
        <v>386</v>
      </c>
      <c r="D180" s="738" t="s">
        <v>346</v>
      </c>
      <c r="E180" s="1259"/>
      <c r="F180" s="1260"/>
      <c r="G180" s="1261"/>
      <c r="H180" s="1262"/>
      <c r="I180" s="1263">
        <v>7900</v>
      </c>
      <c r="J180" s="1357"/>
      <c r="K180" s="1364"/>
      <c r="L180" s="1318"/>
      <c r="M180" s="1103">
        <v>7900</v>
      </c>
      <c r="N180" s="1104"/>
      <c r="O180" s="1103">
        <v>7900</v>
      </c>
      <c r="P180" s="1330"/>
      <c r="Q180" s="1103">
        <v>7900</v>
      </c>
      <c r="R180" s="1104"/>
    </row>
    <row r="181" spans="1:18" s="107" customFormat="1" x14ac:dyDescent="0.25">
      <c r="A181" s="329"/>
      <c r="B181" s="1196"/>
      <c r="C181" s="1200" t="s">
        <v>387</v>
      </c>
      <c r="D181" s="738" t="s">
        <v>347</v>
      </c>
      <c r="E181" s="1259"/>
      <c r="F181" s="1260"/>
      <c r="G181" s="1261"/>
      <c r="H181" s="1262"/>
      <c r="I181" s="1263">
        <v>4600</v>
      </c>
      <c r="J181" s="1357"/>
      <c r="K181" s="1364"/>
      <c r="L181" s="1318"/>
      <c r="M181" s="1103">
        <v>4600</v>
      </c>
      <c r="N181" s="1104"/>
      <c r="O181" s="1103">
        <v>4600</v>
      </c>
      <c r="P181" s="1330"/>
      <c r="Q181" s="1103">
        <v>4600</v>
      </c>
      <c r="R181" s="1104"/>
    </row>
    <row r="182" spans="1:18" s="107" customFormat="1" x14ac:dyDescent="0.25">
      <c r="A182" s="329"/>
      <c r="B182" s="1196"/>
      <c r="C182" s="1349" t="s">
        <v>409</v>
      </c>
      <c r="D182" s="1350" t="s">
        <v>410</v>
      </c>
      <c r="E182" s="1365"/>
      <c r="F182" s="1366"/>
      <c r="G182" s="1367"/>
      <c r="H182" s="1368"/>
      <c r="I182" s="1369">
        <v>6600</v>
      </c>
      <c r="J182" s="1366"/>
      <c r="K182" s="1370"/>
      <c r="L182" s="1371"/>
      <c r="M182" s="1351">
        <v>6600</v>
      </c>
      <c r="N182" s="1352"/>
      <c r="O182" s="1351">
        <v>6600</v>
      </c>
      <c r="P182" s="1372"/>
      <c r="Q182" s="1351">
        <v>6600</v>
      </c>
      <c r="R182" s="1352"/>
    </row>
    <row r="183" spans="1:18" x14ac:dyDescent="0.25">
      <c r="A183" s="305"/>
      <c r="B183" s="1197">
        <v>5</v>
      </c>
      <c r="C183" s="1137" t="s">
        <v>149</v>
      </c>
      <c r="D183" s="322"/>
      <c r="E183" s="1373"/>
      <c r="F183" s="1265"/>
      <c r="G183" s="1374"/>
      <c r="H183" s="1267"/>
      <c r="I183" s="1263"/>
      <c r="J183" s="1357"/>
      <c r="K183" s="1343"/>
      <c r="L183" s="1318"/>
      <c r="M183" s="1245"/>
      <c r="N183" s="1246"/>
      <c r="O183" s="1245"/>
      <c r="P183" s="1076"/>
      <c r="Q183" s="1101"/>
      <c r="R183" s="1102"/>
    </row>
    <row r="184" spans="1:18" x14ac:dyDescent="0.25">
      <c r="A184" s="303"/>
      <c r="B184" s="1126"/>
      <c r="C184" s="261" t="s">
        <v>383</v>
      </c>
      <c r="D184" s="263" t="s">
        <v>157</v>
      </c>
      <c r="E184" s="1375"/>
      <c r="F184" s="1358"/>
      <c r="G184" s="1376"/>
      <c r="H184" s="1333"/>
      <c r="I184" s="1359"/>
      <c r="J184" s="1360"/>
      <c r="K184" s="1377"/>
      <c r="L184" s="1378"/>
      <c r="M184" s="1245"/>
      <c r="N184" s="1246"/>
      <c r="O184" s="1245"/>
      <c r="P184" s="1076"/>
      <c r="Q184" s="1101"/>
      <c r="R184" s="1102"/>
    </row>
    <row r="185" spans="1:18" s="107" customFormat="1" x14ac:dyDescent="0.25">
      <c r="A185" s="304"/>
      <c r="B185" s="1127"/>
      <c r="C185" s="1112" t="s">
        <v>383</v>
      </c>
      <c r="D185" s="269" t="s">
        <v>157</v>
      </c>
      <c r="E185" s="1379"/>
      <c r="F185" s="1380"/>
      <c r="G185" s="1381"/>
      <c r="H185" s="1382"/>
      <c r="I185" s="1359">
        <v>1300</v>
      </c>
      <c r="J185" s="1360"/>
      <c r="K185" s="1377"/>
      <c r="L185" s="1378"/>
      <c r="M185" s="1103">
        <v>1300</v>
      </c>
      <c r="N185" s="1104"/>
      <c r="O185" s="1103">
        <v>1300</v>
      </c>
      <c r="P185" s="1330"/>
      <c r="Q185" s="1103">
        <v>1300</v>
      </c>
      <c r="R185" s="1104"/>
    </row>
    <row r="186" spans="1:18" x14ac:dyDescent="0.25">
      <c r="A186" s="303"/>
      <c r="B186" s="1128">
        <v>6</v>
      </c>
      <c r="C186" s="1111" t="s">
        <v>151</v>
      </c>
      <c r="D186" s="274"/>
      <c r="E186" s="1331"/>
      <c r="F186" s="1358"/>
      <c r="G186" s="1376"/>
      <c r="H186" s="1333"/>
      <c r="I186" s="1383"/>
      <c r="J186" s="1335"/>
      <c r="K186" s="1377"/>
      <c r="L186" s="1378"/>
      <c r="M186" s="1245"/>
      <c r="N186" s="1246"/>
      <c r="O186" s="1245"/>
      <c r="P186" s="1076"/>
      <c r="Q186" s="1101"/>
      <c r="R186" s="1102"/>
    </row>
    <row r="187" spans="1:18" x14ac:dyDescent="0.25">
      <c r="A187" s="303"/>
      <c r="B187" s="1198"/>
      <c r="C187" s="261" t="s">
        <v>384</v>
      </c>
      <c r="D187" s="263" t="s">
        <v>224</v>
      </c>
      <c r="E187" s="1375"/>
      <c r="F187" s="1358"/>
      <c r="G187" s="1376"/>
      <c r="H187" s="1333"/>
      <c r="I187" s="1359"/>
      <c r="J187" s="1335"/>
      <c r="K187" s="1377"/>
      <c r="L187" s="1378"/>
      <c r="M187" s="1245"/>
      <c r="N187" s="1246"/>
      <c r="O187" s="1245"/>
      <c r="P187" s="1076"/>
      <c r="Q187" s="1101"/>
      <c r="R187" s="1102"/>
    </row>
    <row r="188" spans="1:18" s="107" customFormat="1" ht="15.75" thickBot="1" x14ac:dyDescent="0.3">
      <c r="A188" s="308"/>
      <c r="B188" s="1199"/>
      <c r="C188" s="1201" t="s">
        <v>384</v>
      </c>
      <c r="D188" s="276" t="s">
        <v>224</v>
      </c>
      <c r="E188" s="1268"/>
      <c r="F188" s="1269"/>
      <c r="G188" s="1384"/>
      <c r="H188" s="1271"/>
      <c r="I188" s="1385">
        <v>720</v>
      </c>
      <c r="J188" s="1296"/>
      <c r="K188" s="1386"/>
      <c r="L188" s="1321"/>
      <c r="M188" s="1105">
        <v>720</v>
      </c>
      <c r="N188" s="1106"/>
      <c r="O188" s="1105">
        <v>720</v>
      </c>
      <c r="P188" s="1322"/>
      <c r="Q188" s="1105">
        <v>720</v>
      </c>
      <c r="R188" s="1106"/>
    </row>
    <row r="190" spans="1:18" ht="18.75" thickBot="1" x14ac:dyDescent="0.3">
      <c r="A190" s="9" t="s">
        <v>158</v>
      </c>
      <c r="B190" s="9"/>
      <c r="C190" s="9"/>
      <c r="D190" s="9"/>
      <c r="E190" s="9"/>
      <c r="F190" s="10"/>
    </row>
    <row r="191" spans="1:18" x14ac:dyDescent="0.25">
      <c r="A191" s="14"/>
      <c r="B191" s="15"/>
      <c r="C191" s="14"/>
      <c r="D191" s="16"/>
      <c r="E191" s="230" t="s">
        <v>213</v>
      </c>
      <c r="F191" s="179"/>
      <c r="G191" s="178" t="s">
        <v>215</v>
      </c>
      <c r="H191" s="179"/>
      <c r="I191" s="695" t="s">
        <v>421</v>
      </c>
      <c r="J191" s="808"/>
      <c r="K191" s="695" t="s">
        <v>216</v>
      </c>
      <c r="L191" s="696"/>
      <c r="M191" s="53" t="s">
        <v>225</v>
      </c>
      <c r="N191" s="54"/>
      <c r="O191" s="55" t="s">
        <v>226</v>
      </c>
      <c r="P191" s="54"/>
      <c r="Q191" s="55" t="s">
        <v>226</v>
      </c>
      <c r="R191" s="54"/>
    </row>
    <row r="192" spans="1:18" ht="15.75" thickBot="1" x14ac:dyDescent="0.3">
      <c r="A192" s="17"/>
      <c r="B192" s="18"/>
      <c r="C192" s="17"/>
      <c r="D192" s="19"/>
      <c r="E192" s="228" t="s">
        <v>419</v>
      </c>
      <c r="F192" s="229"/>
      <c r="G192" s="228" t="s">
        <v>420</v>
      </c>
      <c r="H192" s="229"/>
      <c r="I192" s="616" t="s">
        <v>214</v>
      </c>
      <c r="J192" s="809"/>
      <c r="K192" s="697" t="s">
        <v>422</v>
      </c>
      <c r="L192" s="698"/>
      <c r="M192" s="56" t="s">
        <v>423</v>
      </c>
      <c r="N192" s="57"/>
      <c r="O192" s="56" t="s">
        <v>407</v>
      </c>
      <c r="P192" s="57"/>
      <c r="Q192" s="56" t="s">
        <v>424</v>
      </c>
      <c r="R192" s="57"/>
    </row>
    <row r="193" spans="1:18" ht="15.75" thickBot="1" x14ac:dyDescent="0.3">
      <c r="A193" s="20"/>
      <c r="B193" s="21"/>
      <c r="C193" s="20"/>
      <c r="D193" s="21"/>
      <c r="E193" s="20"/>
      <c r="F193" s="22"/>
      <c r="G193" s="23"/>
      <c r="H193" s="24"/>
      <c r="I193" s="23"/>
      <c r="J193" s="25"/>
      <c r="K193" s="31"/>
      <c r="L193" s="25"/>
      <c r="M193" s="63"/>
      <c r="N193" s="31"/>
      <c r="O193" s="31"/>
      <c r="P193" s="25"/>
      <c r="Q193" s="233"/>
      <c r="R193" s="231"/>
    </row>
    <row r="194" spans="1:18" x14ac:dyDescent="0.25">
      <c r="A194" s="235"/>
      <c r="B194" s="1107" t="s">
        <v>88</v>
      </c>
      <c r="C194" s="235" t="s">
        <v>89</v>
      </c>
      <c r="D194" s="236" t="s">
        <v>90</v>
      </c>
      <c r="E194" s="238" t="s">
        <v>106</v>
      </c>
      <c r="F194" s="238" t="s">
        <v>107</v>
      </c>
      <c r="G194" s="238" t="s">
        <v>106</v>
      </c>
      <c r="H194" s="238" t="s">
        <v>107</v>
      </c>
      <c r="I194" s="713" t="s">
        <v>106</v>
      </c>
      <c r="J194" s="569" t="s">
        <v>107</v>
      </c>
      <c r="K194" s="569" t="s">
        <v>106</v>
      </c>
      <c r="L194" s="714" t="s">
        <v>107</v>
      </c>
      <c r="M194" s="239" t="s">
        <v>106</v>
      </c>
      <c r="N194" s="240" t="s">
        <v>107</v>
      </c>
      <c r="O194" s="239" t="s">
        <v>106</v>
      </c>
      <c r="P194" s="240" t="s">
        <v>107</v>
      </c>
      <c r="Q194" s="239" t="s">
        <v>106</v>
      </c>
      <c r="R194" s="241" t="s">
        <v>107</v>
      </c>
    </row>
    <row r="195" spans="1:18" ht="15.75" thickBot="1" x14ac:dyDescent="0.3">
      <c r="A195" s="237"/>
      <c r="B195" s="1108" t="s">
        <v>91</v>
      </c>
      <c r="C195" s="1149" t="s">
        <v>108</v>
      </c>
      <c r="D195" s="1150"/>
      <c r="E195" s="1151" t="s">
        <v>109</v>
      </c>
      <c r="F195" s="1151" t="s">
        <v>109</v>
      </c>
      <c r="G195" s="1151" t="s">
        <v>109</v>
      </c>
      <c r="H195" s="1151" t="s">
        <v>109</v>
      </c>
      <c r="I195" s="1152" t="s">
        <v>109</v>
      </c>
      <c r="J195" s="1153" t="s">
        <v>109</v>
      </c>
      <c r="K195" s="1153" t="s">
        <v>109</v>
      </c>
      <c r="L195" s="1154" t="s">
        <v>109</v>
      </c>
      <c r="M195" s="1155" t="s">
        <v>109</v>
      </c>
      <c r="N195" s="1156" t="s">
        <v>109</v>
      </c>
      <c r="O195" s="1155" t="s">
        <v>109</v>
      </c>
      <c r="P195" s="1156" t="s">
        <v>109</v>
      </c>
      <c r="Q195" s="1155" t="s">
        <v>109</v>
      </c>
      <c r="R195" s="1206" t="s">
        <v>109</v>
      </c>
    </row>
    <row r="196" spans="1:18" ht="16.5" thickTop="1" thickBot="1" x14ac:dyDescent="0.3">
      <c r="A196" s="254"/>
      <c r="B196" s="27" t="s">
        <v>239</v>
      </c>
      <c r="C196" s="1117"/>
      <c r="D196" s="67"/>
      <c r="E196" s="106"/>
      <c r="F196" s="72"/>
      <c r="G196" s="73"/>
      <c r="H196" s="72"/>
      <c r="I196" s="740">
        <v>5690</v>
      </c>
      <c r="J196" s="741"/>
      <c r="K196" s="742"/>
      <c r="L196" s="743"/>
      <c r="M196" s="740">
        <v>4300</v>
      </c>
      <c r="N196" s="75"/>
      <c r="O196" s="740">
        <v>4300</v>
      </c>
      <c r="P196" s="1138"/>
      <c r="Q196" s="740">
        <v>4300</v>
      </c>
      <c r="R196" s="1208"/>
    </row>
    <row r="197" spans="1:18" x14ac:dyDescent="0.25">
      <c r="A197" s="259"/>
      <c r="B197" s="1109">
        <v>1</v>
      </c>
      <c r="C197" s="1110" t="s">
        <v>159</v>
      </c>
      <c r="D197" s="330"/>
      <c r="E197" s="1309"/>
      <c r="F197" s="1312"/>
      <c r="G197" s="1311"/>
      <c r="H197" s="1312"/>
      <c r="I197" s="1387"/>
      <c r="J197" s="1388"/>
      <c r="K197" s="1285"/>
      <c r="L197" s="1287"/>
      <c r="M197" s="1387"/>
      <c r="N197" s="1244"/>
      <c r="O197" s="1387"/>
      <c r="P197" s="1288"/>
      <c r="Q197" s="1387"/>
      <c r="R197" s="1205"/>
    </row>
    <row r="198" spans="1:18" s="107" customFormat="1" x14ac:dyDescent="0.25">
      <c r="A198" s="319"/>
      <c r="B198" s="338"/>
      <c r="C198" s="1195" t="s">
        <v>369</v>
      </c>
      <c r="D198" s="338" t="s">
        <v>160</v>
      </c>
      <c r="E198" s="1259"/>
      <c r="F198" s="1262"/>
      <c r="G198" s="1261"/>
      <c r="H198" s="1262"/>
      <c r="I198" s="1263">
        <v>5690</v>
      </c>
      <c r="J198" s="1389"/>
      <c r="K198" s="1390"/>
      <c r="L198" s="1318"/>
      <c r="M198" s="1263">
        <v>4300</v>
      </c>
      <c r="N198" s="1392"/>
      <c r="O198" s="1263">
        <v>4300</v>
      </c>
      <c r="P198" s="1393"/>
      <c r="Q198" s="1263">
        <v>4300</v>
      </c>
      <c r="R198" s="1104"/>
    </row>
    <row r="199" spans="1:18" ht="15.75" thickBot="1" x14ac:dyDescent="0.3">
      <c r="A199" s="308"/>
      <c r="B199" s="1136"/>
      <c r="C199" s="308"/>
      <c r="D199" s="339" t="s">
        <v>161</v>
      </c>
      <c r="E199" s="1268"/>
      <c r="F199" s="1106"/>
      <c r="G199" s="1105"/>
      <c r="H199" s="1106"/>
      <c r="I199" s="1272"/>
      <c r="J199" s="1319"/>
      <c r="K199" s="1297"/>
      <c r="L199" s="1237"/>
      <c r="M199" s="1105"/>
      <c r="N199" s="1106"/>
      <c r="O199" s="1105"/>
      <c r="P199" s="1322"/>
      <c r="Q199" s="1105"/>
      <c r="R199" s="1106"/>
    </row>
    <row r="200" spans="1:18" s="107" customFormat="1" x14ac:dyDescent="0.25">
      <c r="A200" s="310"/>
      <c r="B200" s="310"/>
      <c r="C200" s="310"/>
      <c r="D200" s="289"/>
      <c r="E200" s="805"/>
      <c r="F200" s="292"/>
      <c r="G200" s="292"/>
      <c r="H200" s="292"/>
      <c r="I200" s="292"/>
      <c r="J200" s="292"/>
      <c r="K200" s="314"/>
      <c r="L200" s="314"/>
      <c r="M200" s="292"/>
      <c r="N200" s="292"/>
      <c r="O200" s="292"/>
      <c r="P200" s="292"/>
      <c r="Q200" s="105"/>
      <c r="R200" s="105"/>
    </row>
    <row r="201" spans="1:18" s="107" customFormat="1" x14ac:dyDescent="0.25">
      <c r="A201" s="310"/>
      <c r="B201" s="310"/>
      <c r="C201" s="310"/>
      <c r="D201" s="289"/>
      <c r="E201" s="805"/>
      <c r="F201" s="292"/>
      <c r="G201" s="292"/>
      <c r="H201" s="292"/>
      <c r="I201" s="292"/>
      <c r="J201" s="292"/>
      <c r="K201" s="314"/>
      <c r="L201" s="314"/>
      <c r="M201" s="292"/>
      <c r="N201" s="292"/>
      <c r="O201" s="292"/>
      <c r="P201" s="292"/>
      <c r="Q201" s="105"/>
      <c r="R201" s="105"/>
    </row>
    <row r="202" spans="1:18" ht="18.75" thickBot="1" x14ac:dyDescent="0.3">
      <c r="A202" s="9" t="s">
        <v>162</v>
      </c>
      <c r="B202" s="9"/>
      <c r="C202" s="9"/>
      <c r="D202" s="9"/>
      <c r="E202" s="9"/>
      <c r="F202" s="10"/>
    </row>
    <row r="203" spans="1:18" x14ac:dyDescent="0.25">
      <c r="A203" s="245"/>
      <c r="B203" s="246"/>
      <c r="C203" s="1193"/>
      <c r="D203" s="247"/>
      <c r="E203" s="230" t="s">
        <v>213</v>
      </c>
      <c r="F203" s="179"/>
      <c r="G203" s="178" t="s">
        <v>215</v>
      </c>
      <c r="H203" s="179"/>
      <c r="I203" s="695" t="s">
        <v>421</v>
      </c>
      <c r="J203" s="808"/>
      <c r="K203" s="695" t="s">
        <v>216</v>
      </c>
      <c r="L203" s="696"/>
      <c r="M203" s="53" t="s">
        <v>225</v>
      </c>
      <c r="N203" s="54"/>
      <c r="O203" s="55" t="s">
        <v>226</v>
      </c>
      <c r="P203" s="54"/>
      <c r="Q203" s="55" t="s">
        <v>226</v>
      </c>
      <c r="R203" s="54"/>
    </row>
    <row r="204" spans="1:18" ht="15.75" thickBot="1" x14ac:dyDescent="0.3">
      <c r="A204" s="248"/>
      <c r="B204" s="48"/>
      <c r="C204" s="248"/>
      <c r="D204" s="101"/>
      <c r="E204" s="228" t="s">
        <v>419</v>
      </c>
      <c r="F204" s="229"/>
      <c r="G204" s="228" t="s">
        <v>420</v>
      </c>
      <c r="H204" s="229"/>
      <c r="I204" s="616" t="s">
        <v>214</v>
      </c>
      <c r="J204" s="809"/>
      <c r="K204" s="697" t="s">
        <v>422</v>
      </c>
      <c r="L204" s="698"/>
      <c r="M204" s="56" t="s">
        <v>423</v>
      </c>
      <c r="N204" s="57"/>
      <c r="O204" s="56" t="s">
        <v>407</v>
      </c>
      <c r="P204" s="57"/>
      <c r="Q204" s="56" t="s">
        <v>424</v>
      </c>
      <c r="R204" s="57"/>
    </row>
    <row r="205" spans="1:18" ht="15.75" thickBot="1" x14ac:dyDescent="0.3">
      <c r="A205" s="249"/>
      <c r="B205" s="250"/>
      <c r="C205" s="1187"/>
      <c r="D205" s="1186"/>
      <c r="E205" s="1187"/>
      <c r="F205" s="1188"/>
      <c r="G205" s="1189"/>
      <c r="H205" s="1190"/>
      <c r="I205" s="1189"/>
      <c r="J205" s="1094"/>
      <c r="K205" s="1191"/>
      <c r="L205" s="1094"/>
      <c r="M205" s="233"/>
      <c r="N205" s="231"/>
      <c r="O205" s="1191"/>
      <c r="P205" s="1094"/>
      <c r="Q205" s="233"/>
      <c r="R205" s="231"/>
    </row>
    <row r="206" spans="1:18" x14ac:dyDescent="0.25">
      <c r="A206" s="235"/>
      <c r="B206" s="1107" t="s">
        <v>88</v>
      </c>
      <c r="C206" s="235" t="s">
        <v>89</v>
      </c>
      <c r="D206" s="236" t="s">
        <v>90</v>
      </c>
      <c r="E206" s="238" t="s">
        <v>106</v>
      </c>
      <c r="F206" s="238" t="s">
        <v>107</v>
      </c>
      <c r="G206" s="238" t="s">
        <v>106</v>
      </c>
      <c r="H206" s="238" t="s">
        <v>107</v>
      </c>
      <c r="I206" s="713" t="s">
        <v>106</v>
      </c>
      <c r="J206" s="569" t="s">
        <v>107</v>
      </c>
      <c r="K206" s="569" t="s">
        <v>106</v>
      </c>
      <c r="L206" s="714" t="s">
        <v>107</v>
      </c>
      <c r="M206" s="239" t="s">
        <v>106</v>
      </c>
      <c r="N206" s="240" t="s">
        <v>107</v>
      </c>
      <c r="O206" s="239" t="s">
        <v>106</v>
      </c>
      <c r="P206" s="240" t="s">
        <v>107</v>
      </c>
      <c r="Q206" s="239" t="s">
        <v>106</v>
      </c>
      <c r="R206" s="241" t="s">
        <v>107</v>
      </c>
    </row>
    <row r="207" spans="1:18" ht="15.75" thickBot="1" x14ac:dyDescent="0.3">
      <c r="A207" s="237"/>
      <c r="B207" s="1108" t="s">
        <v>91</v>
      </c>
      <c r="C207" s="1149" t="s">
        <v>108</v>
      </c>
      <c r="D207" s="1150"/>
      <c r="E207" s="1151" t="s">
        <v>109</v>
      </c>
      <c r="F207" s="1151" t="s">
        <v>109</v>
      </c>
      <c r="G207" s="1151" t="s">
        <v>109</v>
      </c>
      <c r="H207" s="1151" t="s">
        <v>109</v>
      </c>
      <c r="I207" s="1152" t="s">
        <v>109</v>
      </c>
      <c r="J207" s="1153" t="s">
        <v>109</v>
      </c>
      <c r="K207" s="1153" t="s">
        <v>109</v>
      </c>
      <c r="L207" s="1154" t="s">
        <v>109</v>
      </c>
      <c r="M207" s="1155" t="s">
        <v>109</v>
      </c>
      <c r="N207" s="1156" t="s">
        <v>109</v>
      </c>
      <c r="O207" s="1155" t="s">
        <v>109</v>
      </c>
      <c r="P207" s="1156" t="s">
        <v>109</v>
      </c>
      <c r="Q207" s="1155" t="s">
        <v>109</v>
      </c>
      <c r="R207" s="1206" t="s">
        <v>109</v>
      </c>
    </row>
    <row r="208" spans="1:18" ht="16.5" thickTop="1" thickBot="1" x14ac:dyDescent="0.3">
      <c r="A208" s="26"/>
      <c r="B208" s="27" t="s">
        <v>92</v>
      </c>
      <c r="C208" s="1144"/>
      <c r="D208" s="1145" t="s">
        <v>98</v>
      </c>
      <c r="E208" s="106"/>
      <c r="F208" s="72"/>
      <c r="G208" s="73"/>
      <c r="H208" s="72"/>
      <c r="I208" s="740">
        <v>5600</v>
      </c>
      <c r="J208" s="741"/>
      <c r="K208" s="742"/>
      <c r="L208" s="743"/>
      <c r="M208" s="74">
        <v>2600</v>
      </c>
      <c r="N208" s="75"/>
      <c r="O208" s="74">
        <v>2600</v>
      </c>
      <c r="P208" s="1138"/>
      <c r="Q208" s="1207">
        <v>2600</v>
      </c>
      <c r="R208" s="1208"/>
    </row>
    <row r="209" spans="1:18" x14ac:dyDescent="0.25">
      <c r="A209" s="340"/>
      <c r="B209" s="1192">
        <v>1</v>
      </c>
      <c r="C209" s="1194" t="s">
        <v>163</v>
      </c>
      <c r="D209" s="341"/>
      <c r="E209" s="1394"/>
      <c r="F209" s="1395"/>
      <c r="G209" s="1396"/>
      <c r="H209" s="1120"/>
      <c r="I209" s="1397"/>
      <c r="J209" s="1287"/>
      <c r="K209" s="1398"/>
      <c r="L209" s="1356"/>
      <c r="M209" s="1273"/>
      <c r="N209" s="1399"/>
      <c r="O209" s="1273"/>
      <c r="P209" s="1400"/>
      <c r="Q209" s="1204"/>
      <c r="R209" s="1205"/>
    </row>
    <row r="210" spans="1:18" s="107" customFormat="1" x14ac:dyDescent="0.25">
      <c r="A210" s="319"/>
      <c r="B210" s="338"/>
      <c r="C210" s="1195" t="s">
        <v>370</v>
      </c>
      <c r="D210" s="338" t="s">
        <v>164</v>
      </c>
      <c r="E210" s="1259"/>
      <c r="F210" s="1329"/>
      <c r="G210" s="1261"/>
      <c r="H210" s="1262"/>
      <c r="I210" s="1263">
        <v>5600</v>
      </c>
      <c r="J210" s="1318"/>
      <c r="K210" s="1390"/>
      <c r="L210" s="1318"/>
      <c r="M210" s="1391">
        <v>2600</v>
      </c>
      <c r="N210" s="1392"/>
      <c r="O210" s="1391">
        <v>2600</v>
      </c>
      <c r="P210" s="1393"/>
      <c r="Q210" s="1499">
        <v>2600</v>
      </c>
      <c r="R210" s="1104"/>
    </row>
    <row r="211" spans="1:18" ht="15.75" thickBot="1" x14ac:dyDescent="0.3">
      <c r="A211" s="308"/>
      <c r="B211" s="1136"/>
      <c r="C211" s="308"/>
      <c r="D211" s="339" t="s">
        <v>165</v>
      </c>
      <c r="E211" s="1268"/>
      <c r="F211" s="1106"/>
      <c r="G211" s="1270"/>
      <c r="H211" s="1271"/>
      <c r="I211" s="1272"/>
      <c r="J211" s="1319"/>
      <c r="K211" s="1401"/>
      <c r="L211" s="1402"/>
      <c r="M211" s="1105"/>
      <c r="N211" s="1106"/>
      <c r="O211" s="1105"/>
      <c r="P211" s="1322"/>
      <c r="Q211" s="1500"/>
      <c r="R211" s="1106"/>
    </row>
    <row r="213" spans="1:18" ht="18.75" thickBot="1" x14ac:dyDescent="0.3">
      <c r="A213" s="9" t="s">
        <v>166</v>
      </c>
      <c r="B213" s="9"/>
      <c r="C213" s="9"/>
      <c r="D213" s="9"/>
      <c r="E213" s="9"/>
      <c r="F213" s="10"/>
    </row>
    <row r="214" spans="1:18" x14ac:dyDescent="0.25">
      <c r="A214" s="14"/>
      <c r="B214" s="15"/>
      <c r="C214" s="14"/>
      <c r="D214" s="16"/>
      <c r="E214" s="230" t="s">
        <v>213</v>
      </c>
      <c r="F214" s="179"/>
      <c r="G214" s="178" t="s">
        <v>215</v>
      </c>
      <c r="H214" s="179"/>
      <c r="I214" s="695" t="s">
        <v>421</v>
      </c>
      <c r="J214" s="808"/>
      <c r="K214" s="695" t="s">
        <v>216</v>
      </c>
      <c r="L214" s="696"/>
      <c r="M214" s="53" t="s">
        <v>225</v>
      </c>
      <c r="N214" s="54"/>
      <c r="O214" s="55" t="s">
        <v>226</v>
      </c>
      <c r="P214" s="54"/>
      <c r="Q214" s="55" t="s">
        <v>226</v>
      </c>
      <c r="R214" s="54"/>
    </row>
    <row r="215" spans="1:18" ht="15.75" thickBot="1" x14ac:dyDescent="0.3">
      <c r="A215" s="17"/>
      <c r="B215" s="18"/>
      <c r="C215" s="17"/>
      <c r="D215" s="19"/>
      <c r="E215" s="228" t="s">
        <v>419</v>
      </c>
      <c r="F215" s="229"/>
      <c r="G215" s="228" t="s">
        <v>420</v>
      </c>
      <c r="H215" s="229"/>
      <c r="I215" s="616" t="s">
        <v>214</v>
      </c>
      <c r="J215" s="809"/>
      <c r="K215" s="697" t="s">
        <v>422</v>
      </c>
      <c r="L215" s="698"/>
      <c r="M215" s="56" t="s">
        <v>423</v>
      </c>
      <c r="N215" s="57"/>
      <c r="O215" s="56" t="s">
        <v>407</v>
      </c>
      <c r="P215" s="57"/>
      <c r="Q215" s="56" t="s">
        <v>424</v>
      </c>
      <c r="R215" s="57"/>
    </row>
    <row r="216" spans="1:18" ht="15.75" thickBot="1" x14ac:dyDescent="0.3">
      <c r="A216" s="20"/>
      <c r="B216" s="21"/>
      <c r="C216" s="20"/>
      <c r="D216" s="21"/>
      <c r="E216" s="20"/>
      <c r="F216" s="22"/>
      <c r="G216" s="23"/>
      <c r="H216" s="24"/>
      <c r="I216" s="23"/>
      <c r="J216" s="25"/>
      <c r="K216" s="31"/>
      <c r="L216" s="25"/>
      <c r="M216" s="63"/>
      <c r="N216" s="31"/>
      <c r="O216" s="31"/>
      <c r="P216" s="25"/>
      <c r="Q216" s="233"/>
      <c r="R216" s="231"/>
    </row>
    <row r="217" spans="1:18" x14ac:dyDescent="0.25">
      <c r="A217" s="235"/>
      <c r="B217" s="1107" t="s">
        <v>88</v>
      </c>
      <c r="C217" s="235" t="s">
        <v>89</v>
      </c>
      <c r="D217" s="236" t="s">
        <v>90</v>
      </c>
      <c r="E217" s="238" t="s">
        <v>106</v>
      </c>
      <c r="F217" s="238" t="s">
        <v>107</v>
      </c>
      <c r="G217" s="238" t="s">
        <v>106</v>
      </c>
      <c r="H217" s="238" t="s">
        <v>107</v>
      </c>
      <c r="I217" s="713" t="s">
        <v>106</v>
      </c>
      <c r="J217" s="569" t="s">
        <v>107</v>
      </c>
      <c r="K217" s="569" t="s">
        <v>106</v>
      </c>
      <c r="L217" s="714" t="s">
        <v>107</v>
      </c>
      <c r="M217" s="239" t="s">
        <v>106</v>
      </c>
      <c r="N217" s="240" t="s">
        <v>107</v>
      </c>
      <c r="O217" s="239" t="s">
        <v>106</v>
      </c>
      <c r="P217" s="240" t="s">
        <v>107</v>
      </c>
      <c r="Q217" s="239" t="s">
        <v>106</v>
      </c>
      <c r="R217" s="241" t="s">
        <v>107</v>
      </c>
    </row>
    <row r="218" spans="1:18" ht="15.75" thickBot="1" x14ac:dyDescent="0.3">
      <c r="A218" s="237"/>
      <c r="B218" s="1108" t="s">
        <v>91</v>
      </c>
      <c r="C218" s="1149" t="s">
        <v>108</v>
      </c>
      <c r="D218" s="1150"/>
      <c r="E218" s="1151" t="s">
        <v>109</v>
      </c>
      <c r="F218" s="1151" t="s">
        <v>109</v>
      </c>
      <c r="G218" s="1151" t="s">
        <v>109</v>
      </c>
      <c r="H218" s="1151" t="s">
        <v>109</v>
      </c>
      <c r="I218" s="1152" t="s">
        <v>109</v>
      </c>
      <c r="J218" s="1153" t="s">
        <v>109</v>
      </c>
      <c r="K218" s="1153" t="s">
        <v>109</v>
      </c>
      <c r="L218" s="1154" t="s">
        <v>109</v>
      </c>
      <c r="M218" s="1155" t="s">
        <v>109</v>
      </c>
      <c r="N218" s="1156" t="s">
        <v>109</v>
      </c>
      <c r="O218" s="1155" t="s">
        <v>109</v>
      </c>
      <c r="P218" s="1156" t="s">
        <v>109</v>
      </c>
      <c r="Q218" s="1155" t="s">
        <v>109</v>
      </c>
      <c r="R218" s="1206" t="s">
        <v>109</v>
      </c>
    </row>
    <row r="219" spans="1:18" ht="16.5" thickTop="1" thickBot="1" x14ac:dyDescent="0.3">
      <c r="A219" s="254"/>
      <c r="B219" s="27" t="s">
        <v>92</v>
      </c>
      <c r="C219" s="1117"/>
      <c r="D219" s="67" t="s">
        <v>99</v>
      </c>
      <c r="E219" s="106"/>
      <c r="F219" s="72"/>
      <c r="G219" s="73"/>
      <c r="H219" s="72"/>
      <c r="I219" s="740">
        <v>22460</v>
      </c>
      <c r="J219" s="741"/>
      <c r="K219" s="742"/>
      <c r="L219" s="743"/>
      <c r="M219" s="74">
        <v>15060</v>
      </c>
      <c r="N219" s="75"/>
      <c r="O219" s="74">
        <v>15060</v>
      </c>
      <c r="P219" s="1138"/>
      <c r="Q219" s="1207">
        <v>15060</v>
      </c>
      <c r="R219" s="1208"/>
    </row>
    <row r="220" spans="1:18" x14ac:dyDescent="0.25">
      <c r="A220" s="259"/>
      <c r="B220" s="1109">
        <v>1</v>
      </c>
      <c r="C220" s="1110" t="s">
        <v>167</v>
      </c>
      <c r="D220" s="330"/>
      <c r="E220" s="1309"/>
      <c r="F220" s="1425"/>
      <c r="G220" s="1426"/>
      <c r="H220" s="1312"/>
      <c r="I220" s="1427"/>
      <c r="J220" s="1287"/>
      <c r="K220" s="1313"/>
      <c r="L220" s="1314"/>
      <c r="M220" s="1243"/>
      <c r="N220" s="1244"/>
      <c r="O220" s="1243"/>
      <c r="P220" s="1288"/>
      <c r="Q220" s="1157"/>
      <c r="R220" s="1205"/>
    </row>
    <row r="221" spans="1:18" x14ac:dyDescent="0.25">
      <c r="A221" s="321"/>
      <c r="B221" s="331"/>
      <c r="C221" s="321" t="s">
        <v>371</v>
      </c>
      <c r="D221" s="331" t="s">
        <v>168</v>
      </c>
      <c r="E221" s="1264"/>
      <c r="F221" s="1265"/>
      <c r="G221" s="1428"/>
      <c r="H221" s="1267"/>
      <c r="I221" s="1403"/>
      <c r="J221" s="1389"/>
      <c r="K221" s="1292"/>
      <c r="L221" s="1293"/>
      <c r="M221" s="1245"/>
      <c r="N221" s="1246"/>
      <c r="O221" s="1245"/>
      <c r="P221" s="1076"/>
      <c r="Q221" s="1101"/>
      <c r="R221" s="1102"/>
    </row>
    <row r="222" spans="1:18" s="107" customFormat="1" x14ac:dyDescent="0.25">
      <c r="A222" s="319"/>
      <c r="B222" s="338"/>
      <c r="C222" s="1161" t="s">
        <v>371</v>
      </c>
      <c r="D222" s="342" t="s">
        <v>168</v>
      </c>
      <c r="E222" s="1259"/>
      <c r="F222" s="1260"/>
      <c r="G222" s="1429"/>
      <c r="H222" s="1262"/>
      <c r="I222" s="1403">
        <v>18500</v>
      </c>
      <c r="J222" s="1389"/>
      <c r="K222" s="1292"/>
      <c r="L222" s="1293"/>
      <c r="M222" s="1103">
        <v>11000</v>
      </c>
      <c r="N222" s="1104"/>
      <c r="O222" s="1103">
        <v>11000</v>
      </c>
      <c r="P222" s="1330"/>
      <c r="Q222" s="1103">
        <v>11000</v>
      </c>
      <c r="R222" s="1104"/>
    </row>
    <row r="223" spans="1:18" x14ac:dyDescent="0.25">
      <c r="A223" s="303"/>
      <c r="B223" s="343">
        <v>2</v>
      </c>
      <c r="C223" s="1162" t="s">
        <v>169</v>
      </c>
      <c r="D223" s="744"/>
      <c r="E223" s="1331"/>
      <c r="F223" s="1358"/>
      <c r="G223" s="1430"/>
      <c r="H223" s="1250"/>
      <c r="I223" s="1404"/>
      <c r="J223" s="1405"/>
      <c r="K223" s="1251"/>
      <c r="L223" s="1293"/>
      <c r="M223" s="1245"/>
      <c r="N223" s="1246"/>
      <c r="O223" s="1245"/>
      <c r="P223" s="1076"/>
      <c r="Q223" s="1101"/>
      <c r="R223" s="1102"/>
    </row>
    <row r="224" spans="1:18" x14ac:dyDescent="0.25">
      <c r="A224" s="303"/>
      <c r="B224" s="748"/>
      <c r="C224" s="1180" t="s">
        <v>372</v>
      </c>
      <c r="D224" s="745" t="s">
        <v>100</v>
      </c>
      <c r="E224" s="1375"/>
      <c r="F224" s="1358"/>
      <c r="G224" s="1430"/>
      <c r="H224" s="1250"/>
      <c r="I224" s="1404"/>
      <c r="J224" s="1405"/>
      <c r="K224" s="1292"/>
      <c r="L224" s="1293"/>
      <c r="M224" s="1245"/>
      <c r="N224" s="1246"/>
      <c r="O224" s="1245"/>
      <c r="P224" s="1076"/>
      <c r="Q224" s="1101"/>
      <c r="R224" s="1102"/>
    </row>
    <row r="225" spans="1:18" s="107" customFormat="1" x14ac:dyDescent="0.25">
      <c r="A225" s="304"/>
      <c r="B225" s="749"/>
      <c r="C225" s="1181" t="s">
        <v>372</v>
      </c>
      <c r="D225" s="746" t="s">
        <v>100</v>
      </c>
      <c r="E225" s="1379"/>
      <c r="F225" s="1380"/>
      <c r="G225" s="1431"/>
      <c r="H225" s="1258"/>
      <c r="I225" s="1404">
        <v>780</v>
      </c>
      <c r="J225" s="1405"/>
      <c r="K225" s="1292"/>
      <c r="L225" s="1293"/>
      <c r="M225" s="1103">
        <v>780</v>
      </c>
      <c r="N225" s="1104"/>
      <c r="O225" s="1103">
        <v>780</v>
      </c>
      <c r="P225" s="1330"/>
      <c r="Q225" s="1103">
        <v>780</v>
      </c>
      <c r="R225" s="1104"/>
    </row>
    <row r="226" spans="1:18" x14ac:dyDescent="0.25">
      <c r="A226" s="303"/>
      <c r="B226" s="1177">
        <v>3</v>
      </c>
      <c r="C226" s="1182" t="s">
        <v>170</v>
      </c>
      <c r="D226" s="747"/>
      <c r="E226" s="1331"/>
      <c r="F226" s="1358"/>
      <c r="G226" s="1430"/>
      <c r="H226" s="1250"/>
      <c r="I226" s="1404"/>
      <c r="J226" s="1405"/>
      <c r="K226" s="1292"/>
      <c r="L226" s="1293"/>
      <c r="M226" s="1245"/>
      <c r="N226" s="1246"/>
      <c r="O226" s="1245"/>
      <c r="P226" s="1076"/>
      <c r="Q226" s="1101"/>
      <c r="R226" s="1102"/>
    </row>
    <row r="227" spans="1:18" x14ac:dyDescent="0.25">
      <c r="A227" s="303"/>
      <c r="B227" s="748"/>
      <c r="C227" s="1163" t="s">
        <v>372</v>
      </c>
      <c r="D227" s="745" t="s">
        <v>101</v>
      </c>
      <c r="E227" s="1375"/>
      <c r="F227" s="1358"/>
      <c r="G227" s="1430"/>
      <c r="H227" s="1250"/>
      <c r="I227" s="1404"/>
      <c r="J227" s="1405"/>
      <c r="K227" s="1292"/>
      <c r="L227" s="1293"/>
      <c r="M227" s="1245"/>
      <c r="N227" s="1246"/>
      <c r="O227" s="1245"/>
      <c r="P227" s="1076"/>
      <c r="Q227" s="1101"/>
      <c r="R227" s="1102"/>
    </row>
    <row r="228" spans="1:18" s="107" customFormat="1" x14ac:dyDescent="0.25">
      <c r="A228" s="304"/>
      <c r="B228" s="749"/>
      <c r="C228" s="1164" t="s">
        <v>372</v>
      </c>
      <c r="D228" s="746" t="s">
        <v>101</v>
      </c>
      <c r="E228" s="1379"/>
      <c r="F228" s="1380"/>
      <c r="G228" s="1431"/>
      <c r="H228" s="1258"/>
      <c r="I228" s="1404">
        <v>1000</v>
      </c>
      <c r="J228" s="1405"/>
      <c r="K228" s="1292"/>
      <c r="L228" s="1293"/>
      <c r="M228" s="1103">
        <v>1000</v>
      </c>
      <c r="N228" s="1104"/>
      <c r="O228" s="1103">
        <v>1000</v>
      </c>
      <c r="P228" s="1330"/>
      <c r="Q228" s="1103">
        <v>1000</v>
      </c>
      <c r="R228" s="1104"/>
    </row>
    <row r="229" spans="1:18" x14ac:dyDescent="0.25">
      <c r="A229" s="303"/>
      <c r="B229" s="343">
        <v>4</v>
      </c>
      <c r="C229" s="1111" t="s">
        <v>171</v>
      </c>
      <c r="D229" s="344"/>
      <c r="E229" s="1331"/>
      <c r="F229" s="1358"/>
      <c r="G229" s="1432"/>
      <c r="H229" s="1250"/>
      <c r="I229" s="1404"/>
      <c r="J229" s="1405"/>
      <c r="K229" s="1251"/>
      <c r="L229" s="1293"/>
      <c r="M229" s="1245"/>
      <c r="N229" s="1246"/>
      <c r="O229" s="1245"/>
      <c r="P229" s="1076"/>
      <c r="Q229" s="1101"/>
      <c r="R229" s="1102"/>
    </row>
    <row r="230" spans="1:18" x14ac:dyDescent="0.25">
      <c r="A230" s="303"/>
      <c r="B230" s="748"/>
      <c r="C230" s="362" t="s">
        <v>373</v>
      </c>
      <c r="D230" s="748" t="s">
        <v>172</v>
      </c>
      <c r="E230" s="1331"/>
      <c r="F230" s="1358"/>
      <c r="G230" s="1432"/>
      <c r="H230" s="1250"/>
      <c r="I230" s="1404"/>
      <c r="J230" s="1405"/>
      <c r="K230" s="1251"/>
      <c r="L230" s="1293"/>
      <c r="M230" s="1245"/>
      <c r="N230" s="1246"/>
      <c r="O230" s="1245"/>
      <c r="P230" s="1076"/>
      <c r="Q230" s="1101"/>
      <c r="R230" s="1102"/>
    </row>
    <row r="231" spans="1:18" s="107" customFormat="1" x14ac:dyDescent="0.25">
      <c r="A231" s="304"/>
      <c r="B231" s="749"/>
      <c r="C231" s="1183" t="s">
        <v>373</v>
      </c>
      <c r="D231" s="749" t="s">
        <v>172</v>
      </c>
      <c r="E231" s="1433"/>
      <c r="F231" s="1380"/>
      <c r="G231" s="1434"/>
      <c r="H231" s="1258"/>
      <c r="I231" s="1404"/>
      <c r="J231" s="1405"/>
      <c r="K231" s="1251"/>
      <c r="L231" s="1293"/>
      <c r="M231" s="1103"/>
      <c r="N231" s="1104"/>
      <c r="O231" s="1103"/>
      <c r="P231" s="1330"/>
      <c r="Q231" s="1103"/>
      <c r="R231" s="1104"/>
    </row>
    <row r="232" spans="1:18" x14ac:dyDescent="0.25">
      <c r="A232" s="303"/>
      <c r="B232" s="343">
        <v>5</v>
      </c>
      <c r="C232" s="1111" t="s">
        <v>173</v>
      </c>
      <c r="D232" s="344"/>
      <c r="E232" s="1331"/>
      <c r="F232" s="1358"/>
      <c r="G232" s="1432"/>
      <c r="H232" s="1250"/>
      <c r="I232" s="1404"/>
      <c r="J232" s="1405"/>
      <c r="K232" s="1251"/>
      <c r="L232" s="1293"/>
      <c r="M232" s="1245"/>
      <c r="N232" s="1246"/>
      <c r="O232" s="1245"/>
      <c r="P232" s="1076"/>
      <c r="Q232" s="1101"/>
      <c r="R232" s="1102"/>
    </row>
    <row r="233" spans="1:18" x14ac:dyDescent="0.25">
      <c r="A233" s="303"/>
      <c r="B233" s="748"/>
      <c r="C233" s="362" t="s">
        <v>373</v>
      </c>
      <c r="D233" s="346" t="s">
        <v>174</v>
      </c>
      <c r="E233" s="1375"/>
      <c r="F233" s="1358"/>
      <c r="G233" s="1430"/>
      <c r="H233" s="1250"/>
      <c r="I233" s="1404"/>
      <c r="J233" s="1405"/>
      <c r="K233" s="1292"/>
      <c r="L233" s="1293"/>
      <c r="M233" s="1245"/>
      <c r="N233" s="1246"/>
      <c r="O233" s="1245"/>
      <c r="P233" s="1076"/>
      <c r="Q233" s="1101"/>
      <c r="R233" s="1102"/>
    </row>
    <row r="234" spans="1:18" x14ac:dyDescent="0.25">
      <c r="A234" s="303"/>
      <c r="B234" s="748"/>
      <c r="C234" s="362"/>
      <c r="D234" s="346" t="s">
        <v>175</v>
      </c>
      <c r="E234" s="1435"/>
      <c r="F234" s="1436"/>
      <c r="G234" s="1437"/>
      <c r="H234" s="1438"/>
      <c r="I234" s="1439"/>
      <c r="J234" s="1440"/>
      <c r="K234" s="1441"/>
      <c r="L234" s="1378"/>
      <c r="M234" s="1245"/>
      <c r="N234" s="1246"/>
      <c r="O234" s="1245"/>
      <c r="P234" s="1076"/>
      <c r="Q234" s="1101"/>
      <c r="R234" s="1102"/>
    </row>
    <row r="235" spans="1:18" s="107" customFormat="1" x14ac:dyDescent="0.25">
      <c r="A235" s="304"/>
      <c r="B235" s="749"/>
      <c r="C235" s="1183" t="s">
        <v>373</v>
      </c>
      <c r="D235" s="349" t="s">
        <v>174</v>
      </c>
      <c r="E235" s="1442"/>
      <c r="F235" s="1443"/>
      <c r="G235" s="1444"/>
      <c r="H235" s="1445"/>
      <c r="I235" s="1446">
        <v>2100</v>
      </c>
      <c r="J235" s="1447"/>
      <c r="K235" s="1441"/>
      <c r="L235" s="1378"/>
      <c r="M235" s="1103">
        <v>2200</v>
      </c>
      <c r="N235" s="1104"/>
      <c r="O235" s="1103">
        <v>2200</v>
      </c>
      <c r="P235" s="1330"/>
      <c r="Q235" s="1103">
        <v>2200</v>
      </c>
      <c r="R235" s="1104"/>
    </row>
    <row r="236" spans="1:18" s="107" customFormat="1" x14ac:dyDescent="0.25">
      <c r="A236" s="304"/>
      <c r="B236" s="749"/>
      <c r="C236" s="1131"/>
      <c r="D236" s="349" t="s">
        <v>175</v>
      </c>
      <c r="E236" s="1448"/>
      <c r="F236" s="1443"/>
      <c r="G236" s="1444"/>
      <c r="H236" s="1445"/>
      <c r="I236" s="1439"/>
      <c r="J236" s="1440"/>
      <c r="K236" s="1441"/>
      <c r="L236" s="1378"/>
      <c r="M236" s="1103"/>
      <c r="N236" s="1104"/>
      <c r="O236" s="1103"/>
      <c r="P236" s="1330"/>
      <c r="Q236" s="1103"/>
      <c r="R236" s="1104"/>
    </row>
    <row r="237" spans="1:18" x14ac:dyDescent="0.25">
      <c r="A237" s="303"/>
      <c r="B237" s="1178">
        <v>6</v>
      </c>
      <c r="C237" s="1132" t="s">
        <v>232</v>
      </c>
      <c r="D237" s="750"/>
      <c r="E237" s="1449"/>
      <c r="F237" s="1450"/>
      <c r="G237" s="1437"/>
      <c r="H237" s="1438"/>
      <c r="I237" s="1439"/>
      <c r="J237" s="1440"/>
      <c r="K237" s="1441"/>
      <c r="L237" s="1378"/>
      <c r="M237" s="1245"/>
      <c r="N237" s="1246"/>
      <c r="O237" s="1245"/>
      <c r="P237" s="1076"/>
      <c r="Q237" s="1101"/>
      <c r="R237" s="1102"/>
    </row>
    <row r="238" spans="1:18" s="107" customFormat="1" x14ac:dyDescent="0.25">
      <c r="A238" s="305"/>
      <c r="B238" s="1179"/>
      <c r="C238" s="1184" t="s">
        <v>374</v>
      </c>
      <c r="D238" s="751" t="s">
        <v>217</v>
      </c>
      <c r="E238" s="1344"/>
      <c r="F238" s="1450"/>
      <c r="G238" s="1451"/>
      <c r="H238" s="1452"/>
      <c r="I238" s="1453"/>
      <c r="J238" s="1454"/>
      <c r="K238" s="1455"/>
      <c r="L238" s="1456"/>
      <c r="M238" s="1344"/>
      <c r="N238" s="1338"/>
      <c r="O238" s="1344"/>
      <c r="P238" s="1345"/>
      <c r="Q238" s="1101"/>
      <c r="R238" s="1102"/>
    </row>
    <row r="239" spans="1:18" ht="15.75" thickBot="1" x14ac:dyDescent="0.3">
      <c r="A239" s="308"/>
      <c r="B239" s="735"/>
      <c r="C239" s="1185" t="s">
        <v>374</v>
      </c>
      <c r="D239" s="735" t="s">
        <v>217</v>
      </c>
      <c r="E239" s="1105"/>
      <c r="F239" s="1106"/>
      <c r="G239" s="1457"/>
      <c r="H239" s="1106"/>
      <c r="I239" s="1458">
        <v>80</v>
      </c>
      <c r="J239" s="1459"/>
      <c r="K239" s="1320"/>
      <c r="L239" s="1321"/>
      <c r="M239" s="1105">
        <v>80</v>
      </c>
      <c r="N239" s="1106"/>
      <c r="O239" s="1105">
        <v>80</v>
      </c>
      <c r="P239" s="1322"/>
      <c r="Q239" s="1105">
        <v>80</v>
      </c>
      <c r="R239" s="1106"/>
    </row>
    <row r="240" spans="1:18" s="107" customFormat="1" x14ac:dyDescent="0.25">
      <c r="A240" s="310"/>
      <c r="B240" s="102"/>
      <c r="C240" s="812"/>
      <c r="D240" s="102"/>
      <c r="E240" s="292"/>
      <c r="F240" s="292"/>
      <c r="G240" s="292"/>
      <c r="H240" s="292"/>
      <c r="I240" s="312"/>
      <c r="J240" s="312"/>
      <c r="K240" s="102"/>
      <c r="L240" s="102"/>
      <c r="M240" s="292"/>
      <c r="N240" s="292"/>
      <c r="O240" s="292"/>
      <c r="P240" s="292"/>
      <c r="Q240" s="105"/>
      <c r="R240" s="105">
        <v>15</v>
      </c>
    </row>
    <row r="241" spans="1:18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</row>
    <row r="242" spans="1:18" ht="18" x14ac:dyDescent="0.25">
      <c r="A242" s="9" t="s">
        <v>219</v>
      </c>
      <c r="B242" s="9"/>
      <c r="C242" s="9"/>
      <c r="D242" s="9"/>
      <c r="E242" s="9"/>
      <c r="F242" s="10"/>
      <c r="G242" s="10"/>
    </row>
    <row r="243" spans="1:18" ht="18.75" thickBot="1" x14ac:dyDescent="0.3">
      <c r="A243" s="9"/>
      <c r="B243" s="9"/>
      <c r="C243" s="9"/>
      <c r="D243" s="9"/>
      <c r="E243" s="9"/>
      <c r="F243" s="10"/>
      <c r="G243" s="10"/>
    </row>
    <row r="244" spans="1:18" x14ac:dyDescent="0.25">
      <c r="A244" s="14"/>
      <c r="B244" s="15"/>
      <c r="C244" s="14"/>
      <c r="D244" s="16"/>
      <c r="E244" s="230" t="s">
        <v>213</v>
      </c>
      <c r="F244" s="179"/>
      <c r="G244" s="178" t="s">
        <v>215</v>
      </c>
      <c r="H244" s="179"/>
      <c r="I244" s="695" t="s">
        <v>421</v>
      </c>
      <c r="J244" s="808"/>
      <c r="K244" s="695" t="s">
        <v>216</v>
      </c>
      <c r="L244" s="696"/>
      <c r="M244" s="53" t="s">
        <v>225</v>
      </c>
      <c r="N244" s="54"/>
      <c r="O244" s="55" t="s">
        <v>226</v>
      </c>
      <c r="P244" s="54"/>
      <c r="Q244" s="55" t="s">
        <v>226</v>
      </c>
      <c r="R244" s="54"/>
    </row>
    <row r="245" spans="1:18" ht="15.75" thickBot="1" x14ac:dyDescent="0.3">
      <c r="A245" s="17"/>
      <c r="B245" s="18"/>
      <c r="C245" s="17"/>
      <c r="D245" s="19"/>
      <c r="E245" s="228" t="s">
        <v>419</v>
      </c>
      <c r="F245" s="229"/>
      <c r="G245" s="228" t="s">
        <v>420</v>
      </c>
      <c r="H245" s="229"/>
      <c r="I245" s="616" t="s">
        <v>214</v>
      </c>
      <c r="J245" s="809"/>
      <c r="K245" s="697" t="s">
        <v>422</v>
      </c>
      <c r="L245" s="698"/>
      <c r="M245" s="56" t="s">
        <v>423</v>
      </c>
      <c r="N245" s="57"/>
      <c r="O245" s="56" t="s">
        <v>407</v>
      </c>
      <c r="P245" s="57"/>
      <c r="Q245" s="56" t="s">
        <v>424</v>
      </c>
      <c r="R245" s="57"/>
    </row>
    <row r="246" spans="1:18" ht="15.75" thickBot="1" x14ac:dyDescent="0.3">
      <c r="A246" s="20"/>
      <c r="B246" s="21"/>
      <c r="C246" s="116"/>
      <c r="D246" s="117"/>
      <c r="E246" s="116"/>
      <c r="F246" s="64"/>
      <c r="G246" s="65"/>
      <c r="H246" s="66"/>
      <c r="I246" s="65"/>
      <c r="J246" s="1169"/>
      <c r="K246" s="1170"/>
      <c r="L246" s="1169"/>
      <c r="M246" s="1171"/>
      <c r="N246" s="1170"/>
      <c r="O246" s="1170"/>
      <c r="P246" s="1169"/>
      <c r="Q246" s="104"/>
      <c r="R246" s="1174"/>
    </row>
    <row r="247" spans="1:18" x14ac:dyDescent="0.25">
      <c r="A247" s="235"/>
      <c r="B247" s="1107" t="s">
        <v>233</v>
      </c>
      <c r="C247" s="235" t="s">
        <v>89</v>
      </c>
      <c r="D247" s="236" t="s">
        <v>90</v>
      </c>
      <c r="E247" s="238" t="s">
        <v>106</v>
      </c>
      <c r="F247" s="238" t="s">
        <v>107</v>
      </c>
      <c r="G247" s="238" t="s">
        <v>106</v>
      </c>
      <c r="H247" s="238" t="s">
        <v>107</v>
      </c>
      <c r="I247" s="713" t="s">
        <v>106</v>
      </c>
      <c r="J247" s="569" t="s">
        <v>107</v>
      </c>
      <c r="K247" s="569" t="s">
        <v>106</v>
      </c>
      <c r="L247" s="714" t="s">
        <v>107</v>
      </c>
      <c r="M247" s="239" t="s">
        <v>106</v>
      </c>
      <c r="N247" s="240" t="s">
        <v>107</v>
      </c>
      <c r="O247" s="239" t="s">
        <v>106</v>
      </c>
      <c r="P247" s="240" t="s">
        <v>107</v>
      </c>
      <c r="Q247" s="239" t="s">
        <v>106</v>
      </c>
      <c r="R247" s="241" t="s">
        <v>107</v>
      </c>
    </row>
    <row r="248" spans="1:18" ht="15.75" thickBot="1" x14ac:dyDescent="0.3">
      <c r="A248" s="237"/>
      <c r="B248" s="1108" t="s">
        <v>91</v>
      </c>
      <c r="C248" s="1149" t="s">
        <v>108</v>
      </c>
      <c r="D248" s="1150"/>
      <c r="E248" s="1151" t="s">
        <v>109</v>
      </c>
      <c r="F248" s="1151" t="s">
        <v>109</v>
      </c>
      <c r="G248" s="1151" t="s">
        <v>109</v>
      </c>
      <c r="H248" s="1151" t="s">
        <v>109</v>
      </c>
      <c r="I248" s="1152" t="s">
        <v>109</v>
      </c>
      <c r="J248" s="1153" t="s">
        <v>109</v>
      </c>
      <c r="K248" s="1153" t="s">
        <v>109</v>
      </c>
      <c r="L248" s="1154" t="s">
        <v>109</v>
      </c>
      <c r="M248" s="1155" t="s">
        <v>109</v>
      </c>
      <c r="N248" s="1156" t="s">
        <v>109</v>
      </c>
      <c r="O248" s="1155" t="s">
        <v>109</v>
      </c>
      <c r="P248" s="1156" t="s">
        <v>109</v>
      </c>
      <c r="Q248" s="1155" t="s">
        <v>109</v>
      </c>
      <c r="R248" s="1206" t="s">
        <v>109</v>
      </c>
    </row>
    <row r="249" spans="1:18" ht="16.5" thickTop="1" thickBot="1" x14ac:dyDescent="0.3">
      <c r="A249" s="254"/>
      <c r="B249" s="27" t="s">
        <v>92</v>
      </c>
      <c r="C249" s="1117"/>
      <c r="D249" s="67" t="s">
        <v>230</v>
      </c>
      <c r="E249" s="106">
        <v>238.65</v>
      </c>
      <c r="F249" s="256"/>
      <c r="G249" s="255"/>
      <c r="H249" s="256"/>
      <c r="I249" s="699"/>
      <c r="J249" s="700"/>
      <c r="K249" s="701"/>
      <c r="L249" s="702"/>
      <c r="M249" s="257"/>
      <c r="N249" s="258"/>
      <c r="O249" s="257"/>
      <c r="P249" s="1095"/>
      <c r="Q249" s="1207"/>
      <c r="R249" s="1208"/>
    </row>
    <row r="250" spans="1:18" x14ac:dyDescent="0.25">
      <c r="A250" s="352"/>
      <c r="B250" s="1172">
        <v>1</v>
      </c>
      <c r="C250" s="1110" t="s">
        <v>221</v>
      </c>
      <c r="D250" s="260"/>
      <c r="E250" s="1419"/>
      <c r="F250" s="353"/>
      <c r="G250" s="354"/>
      <c r="H250" s="333"/>
      <c r="I250" s="718"/>
      <c r="J250" s="719"/>
      <c r="K250" s="720"/>
      <c r="L250" s="721"/>
      <c r="M250" s="299"/>
      <c r="N250" s="300"/>
      <c r="O250" s="299"/>
      <c r="P250" s="326"/>
      <c r="Q250" s="1157"/>
      <c r="R250" s="1205"/>
    </row>
    <row r="251" spans="1:18" x14ac:dyDescent="0.25">
      <c r="A251" s="355"/>
      <c r="B251" s="355"/>
      <c r="C251" s="321" t="s">
        <v>375</v>
      </c>
      <c r="D251" s="324" t="s">
        <v>220</v>
      </c>
      <c r="E251" s="1420"/>
      <c r="F251" s="357"/>
      <c r="G251" s="264"/>
      <c r="H251" s="358"/>
      <c r="I251" s="703"/>
      <c r="J251" s="709"/>
      <c r="K251" s="724"/>
      <c r="L251" s="725"/>
      <c r="M251" s="266"/>
      <c r="N251" s="267"/>
      <c r="O251" s="266"/>
      <c r="P251" s="328"/>
      <c r="Q251" s="1101"/>
      <c r="R251" s="1102"/>
    </row>
    <row r="252" spans="1:18" s="107" customFormat="1" x14ac:dyDescent="0.25">
      <c r="A252" s="359"/>
      <c r="B252" s="359"/>
      <c r="C252" s="1161" t="s">
        <v>375</v>
      </c>
      <c r="D252" s="320" t="s">
        <v>220</v>
      </c>
      <c r="E252" s="1421"/>
      <c r="F252" s="360"/>
      <c r="G252" s="270"/>
      <c r="H252" s="361"/>
      <c r="I252" s="703"/>
      <c r="J252" s="709"/>
      <c r="K252" s="724"/>
      <c r="L252" s="725"/>
      <c r="M252" s="272"/>
      <c r="N252" s="273"/>
      <c r="O252" s="272"/>
      <c r="P252" s="1096"/>
      <c r="Q252" s="1103"/>
      <c r="R252" s="1104"/>
    </row>
    <row r="253" spans="1:18" x14ac:dyDescent="0.25">
      <c r="A253" s="69"/>
      <c r="B253" s="760">
        <v>2</v>
      </c>
      <c r="C253" s="1175" t="s">
        <v>222</v>
      </c>
      <c r="D253" s="761"/>
      <c r="E253" s="1422"/>
      <c r="F253" s="346"/>
      <c r="G253" s="362"/>
      <c r="H253" s="93"/>
      <c r="I253" s="752"/>
      <c r="J253" s="755"/>
      <c r="K253" s="756"/>
      <c r="L253" s="739"/>
      <c r="M253" s="266"/>
      <c r="N253" s="267"/>
      <c r="O253" s="266"/>
      <c r="P253" s="328"/>
      <c r="Q253" s="1101"/>
      <c r="R253" s="1102"/>
    </row>
    <row r="254" spans="1:18" s="107" customFormat="1" x14ac:dyDescent="0.25">
      <c r="A254" s="232"/>
      <c r="B254" s="762"/>
      <c r="C254" s="362" t="s">
        <v>376</v>
      </c>
      <c r="D254" s="93" t="s">
        <v>223</v>
      </c>
      <c r="E254" s="1423"/>
      <c r="F254" s="358"/>
      <c r="G254" s="350"/>
      <c r="H254" s="351"/>
      <c r="I254" s="753"/>
      <c r="J254" s="757"/>
      <c r="K254" s="758"/>
      <c r="L254" s="754"/>
      <c r="M254" s="306"/>
      <c r="N254" s="307"/>
      <c r="O254" s="306"/>
      <c r="P254" s="1123"/>
      <c r="Q254" s="1101"/>
      <c r="R254" s="1102"/>
    </row>
    <row r="255" spans="1:18" ht="15.75" thickBot="1" x14ac:dyDescent="0.3">
      <c r="A255" s="253"/>
      <c r="B255" s="1173"/>
      <c r="C255" s="1176" t="s">
        <v>376</v>
      </c>
      <c r="D255" s="717" t="s">
        <v>223</v>
      </c>
      <c r="E255" s="1424"/>
      <c r="F255" s="363"/>
      <c r="G255" s="336"/>
      <c r="H255" s="337"/>
      <c r="I255" s="727"/>
      <c r="J255" s="759"/>
      <c r="K255" s="737"/>
      <c r="L255" s="736"/>
      <c r="M255" s="278"/>
      <c r="N255" s="279"/>
      <c r="O255" s="278"/>
      <c r="P255" s="1097"/>
      <c r="Q255" s="1105"/>
      <c r="R255" s="1106"/>
    </row>
    <row r="256" spans="1:18" x14ac:dyDescent="0.25">
      <c r="A256" s="11"/>
      <c r="B256" s="11"/>
      <c r="C256" s="11"/>
      <c r="D256" s="11"/>
      <c r="E256" s="47"/>
      <c r="F256" s="47"/>
      <c r="G256" s="49"/>
      <c r="H256" s="49"/>
      <c r="I256" s="11"/>
      <c r="J256" s="11"/>
      <c r="K256" s="11"/>
      <c r="L256" s="11"/>
    </row>
    <row r="257" spans="1:18" ht="18" x14ac:dyDescent="0.25">
      <c r="A257" s="62" t="s">
        <v>231</v>
      </c>
      <c r="B257" s="62"/>
      <c r="C257" s="62"/>
      <c r="D257" s="62"/>
      <c r="E257" s="47"/>
      <c r="F257" s="47"/>
      <c r="G257" s="49"/>
      <c r="H257" s="49"/>
      <c r="I257" s="11"/>
      <c r="J257" s="11"/>
      <c r="K257" s="11"/>
      <c r="L257" s="11"/>
    </row>
    <row r="258" spans="1:18" ht="15.75" thickBot="1" x14ac:dyDescent="0.3">
      <c r="A258" s="11"/>
      <c r="B258" s="11"/>
      <c r="C258" s="11"/>
      <c r="D258" s="11"/>
      <c r="E258" s="47"/>
      <c r="F258" s="47"/>
      <c r="G258" s="49"/>
      <c r="H258" s="49"/>
      <c r="I258" s="11"/>
      <c r="J258" s="11"/>
      <c r="K258" s="11"/>
      <c r="L258" s="11"/>
    </row>
    <row r="259" spans="1:18" x14ac:dyDescent="0.25">
      <c r="A259" s="14"/>
      <c r="B259" s="15"/>
      <c r="C259" s="14"/>
      <c r="D259" s="16"/>
      <c r="E259" s="230" t="s">
        <v>213</v>
      </c>
      <c r="F259" s="179"/>
      <c r="G259" s="178" t="s">
        <v>215</v>
      </c>
      <c r="H259" s="179"/>
      <c r="I259" s="695" t="s">
        <v>421</v>
      </c>
      <c r="J259" s="808"/>
      <c r="K259" s="695" t="s">
        <v>216</v>
      </c>
      <c r="L259" s="696"/>
      <c r="M259" s="53" t="s">
        <v>225</v>
      </c>
      <c r="N259" s="54"/>
      <c r="O259" s="55" t="s">
        <v>226</v>
      </c>
      <c r="P259" s="54"/>
      <c r="Q259" s="55" t="s">
        <v>226</v>
      </c>
      <c r="R259" s="54"/>
    </row>
    <row r="260" spans="1:18" ht="15.75" thickBot="1" x14ac:dyDescent="0.3">
      <c r="A260" s="50"/>
      <c r="B260" s="51"/>
      <c r="C260" s="50"/>
      <c r="D260" s="52"/>
      <c r="E260" s="228" t="s">
        <v>419</v>
      </c>
      <c r="F260" s="229"/>
      <c r="G260" s="228" t="s">
        <v>420</v>
      </c>
      <c r="H260" s="229"/>
      <c r="I260" s="616" t="s">
        <v>214</v>
      </c>
      <c r="J260" s="809"/>
      <c r="K260" s="697" t="s">
        <v>422</v>
      </c>
      <c r="L260" s="698"/>
      <c r="M260" s="56" t="s">
        <v>423</v>
      </c>
      <c r="N260" s="57"/>
      <c r="O260" s="56" t="s">
        <v>407</v>
      </c>
      <c r="P260" s="57"/>
      <c r="Q260" s="56" t="s">
        <v>424</v>
      </c>
      <c r="R260" s="57"/>
    </row>
    <row r="261" spans="1:18" ht="15.75" thickBot="1" x14ac:dyDescent="0.3">
      <c r="A261" s="20"/>
      <c r="B261" s="21"/>
      <c r="C261" s="116"/>
      <c r="D261" s="117"/>
      <c r="E261" s="116"/>
      <c r="F261" s="64"/>
      <c r="G261" s="65"/>
      <c r="H261" s="66"/>
      <c r="I261" s="65"/>
      <c r="J261" s="42"/>
      <c r="K261" s="41"/>
      <c r="L261" s="42"/>
      <c r="M261" s="63"/>
      <c r="N261" s="25"/>
      <c r="O261" s="41"/>
      <c r="P261" s="42"/>
      <c r="Q261" s="132"/>
      <c r="R261" s="1160"/>
    </row>
    <row r="262" spans="1:18" x14ac:dyDescent="0.25">
      <c r="A262" s="235"/>
      <c r="B262" s="1107" t="s">
        <v>88</v>
      </c>
      <c r="C262" s="235" t="s">
        <v>89</v>
      </c>
      <c r="D262" s="236" t="s">
        <v>90</v>
      </c>
      <c r="E262" s="238" t="s">
        <v>106</v>
      </c>
      <c r="F262" s="238" t="s">
        <v>107</v>
      </c>
      <c r="G262" s="238" t="s">
        <v>106</v>
      </c>
      <c r="H262" s="238" t="s">
        <v>107</v>
      </c>
      <c r="I262" s="713" t="s">
        <v>106</v>
      </c>
      <c r="J262" s="569" t="s">
        <v>107</v>
      </c>
      <c r="K262" s="569" t="s">
        <v>106</v>
      </c>
      <c r="L262" s="714" t="s">
        <v>107</v>
      </c>
      <c r="M262" s="239" t="s">
        <v>106</v>
      </c>
      <c r="N262" s="240" t="s">
        <v>107</v>
      </c>
      <c r="O262" s="239" t="s">
        <v>106</v>
      </c>
      <c r="P262" s="240" t="s">
        <v>107</v>
      </c>
      <c r="Q262" s="239" t="s">
        <v>106</v>
      </c>
      <c r="R262" s="241" t="s">
        <v>107</v>
      </c>
    </row>
    <row r="263" spans="1:18" ht="15.75" thickBot="1" x14ac:dyDescent="0.3">
      <c r="A263" s="237"/>
      <c r="B263" s="1108" t="s">
        <v>91</v>
      </c>
      <c r="C263" s="1149" t="s">
        <v>108</v>
      </c>
      <c r="D263" s="1150"/>
      <c r="E263" s="1151" t="s">
        <v>109</v>
      </c>
      <c r="F263" s="1151" t="s">
        <v>109</v>
      </c>
      <c r="G263" s="1151" t="s">
        <v>109</v>
      </c>
      <c r="H263" s="1151" t="s">
        <v>109</v>
      </c>
      <c r="I263" s="1152" t="s">
        <v>109</v>
      </c>
      <c r="J263" s="1153" t="s">
        <v>109</v>
      </c>
      <c r="K263" s="1153" t="s">
        <v>109</v>
      </c>
      <c r="L263" s="1154" t="s">
        <v>109</v>
      </c>
      <c r="M263" s="1155" t="s">
        <v>109</v>
      </c>
      <c r="N263" s="1156" t="s">
        <v>109</v>
      </c>
      <c r="O263" s="1155" t="s">
        <v>109</v>
      </c>
      <c r="P263" s="1156" t="s">
        <v>109</v>
      </c>
      <c r="Q263" s="1155" t="s">
        <v>109</v>
      </c>
      <c r="R263" s="1206" t="s">
        <v>109</v>
      </c>
    </row>
    <row r="264" spans="1:18" ht="16.5" thickTop="1" thickBot="1" x14ac:dyDescent="0.3">
      <c r="A264" s="26"/>
      <c r="B264" s="27" t="s">
        <v>92</v>
      </c>
      <c r="C264" s="1144"/>
      <c r="D264" s="1145" t="s">
        <v>110</v>
      </c>
      <c r="E264" s="106"/>
      <c r="F264" s="72"/>
      <c r="G264" s="73"/>
      <c r="H264" s="72"/>
      <c r="I264" s="740">
        <v>39330</v>
      </c>
      <c r="J264" s="741"/>
      <c r="K264" s="742"/>
      <c r="L264" s="743"/>
      <c r="M264" s="74">
        <v>39340</v>
      </c>
      <c r="N264" s="75"/>
      <c r="O264" s="1167">
        <v>39340</v>
      </c>
      <c r="P264" s="1168"/>
      <c r="Q264" s="1207">
        <v>39340</v>
      </c>
      <c r="R264" s="1208"/>
    </row>
    <row r="265" spans="1:18" x14ac:dyDescent="0.25">
      <c r="A265" s="259"/>
      <c r="B265" s="1109">
        <v>1</v>
      </c>
      <c r="C265" s="1110" t="s">
        <v>176</v>
      </c>
      <c r="D265" s="330"/>
      <c r="E265" s="1281"/>
      <c r="F265" s="1282"/>
      <c r="G265" s="1353"/>
      <c r="H265" s="1324"/>
      <c r="I265" s="1327"/>
      <c r="J265" s="1229"/>
      <c r="K265" s="1285"/>
      <c r="L265" s="1287"/>
      <c r="M265" s="1243"/>
      <c r="N265" s="1244"/>
      <c r="O265" s="1243"/>
      <c r="P265" s="1244"/>
      <c r="Q265" s="1491"/>
      <c r="R265" s="1205"/>
    </row>
    <row r="266" spans="1:18" x14ac:dyDescent="0.25">
      <c r="A266" s="321"/>
      <c r="B266" s="331"/>
      <c r="C266" s="321" t="s">
        <v>376</v>
      </c>
      <c r="D266" s="331" t="s">
        <v>112</v>
      </c>
      <c r="E266" s="1264"/>
      <c r="F266" s="1265"/>
      <c r="G266" s="1266"/>
      <c r="H266" s="1267"/>
      <c r="I266" s="1403"/>
      <c r="J266" s="1389"/>
      <c r="K266" s="1292"/>
      <c r="L266" s="1293"/>
      <c r="M266" s="1245"/>
      <c r="N266" s="1246"/>
      <c r="O266" s="1245"/>
      <c r="P266" s="1246"/>
      <c r="Q266" s="1166"/>
      <c r="R266" s="1102"/>
    </row>
    <row r="267" spans="1:18" s="107" customFormat="1" x14ac:dyDescent="0.25">
      <c r="A267" s="319"/>
      <c r="B267" s="338"/>
      <c r="C267" s="1161" t="s">
        <v>376</v>
      </c>
      <c r="D267" s="342" t="s">
        <v>112</v>
      </c>
      <c r="E267" s="1259"/>
      <c r="F267" s="1260"/>
      <c r="G267" s="1261"/>
      <c r="H267" s="1262"/>
      <c r="I267" s="1403">
        <v>39000</v>
      </c>
      <c r="J267" s="1389"/>
      <c r="K267" s="1292"/>
      <c r="L267" s="1293"/>
      <c r="M267" s="1103">
        <v>39000</v>
      </c>
      <c r="N267" s="1104"/>
      <c r="O267" s="1103">
        <v>39000</v>
      </c>
      <c r="P267" s="1104"/>
      <c r="Q267" s="1498">
        <v>39000</v>
      </c>
      <c r="R267" s="1104"/>
    </row>
    <row r="268" spans="1:18" x14ac:dyDescent="0.25">
      <c r="A268" s="303"/>
      <c r="B268" s="343">
        <v>2</v>
      </c>
      <c r="C268" s="1162" t="s">
        <v>103</v>
      </c>
      <c r="D268" s="744"/>
      <c r="E268" s="1247"/>
      <c r="F268" s="1248"/>
      <c r="G268" s="1249"/>
      <c r="H268" s="1250"/>
      <c r="I268" s="1404"/>
      <c r="J268" s="1405"/>
      <c r="K268" s="1251"/>
      <c r="L268" s="1293"/>
      <c r="M268" s="1245"/>
      <c r="N268" s="1246"/>
      <c r="O268" s="1245"/>
      <c r="P268" s="1246"/>
      <c r="Q268" s="1166"/>
      <c r="R268" s="1102"/>
    </row>
    <row r="269" spans="1:18" x14ac:dyDescent="0.25">
      <c r="A269" s="303"/>
      <c r="B269" s="748"/>
      <c r="C269" s="1163" t="s">
        <v>377</v>
      </c>
      <c r="D269" s="364" t="s">
        <v>104</v>
      </c>
      <c r="E269" s="1252"/>
      <c r="F269" s="1248"/>
      <c r="G269" s="1253"/>
      <c r="H269" s="1250"/>
      <c r="I269" s="1404"/>
      <c r="J269" s="1405"/>
      <c r="K269" s="1292"/>
      <c r="L269" s="1293"/>
      <c r="M269" s="1245"/>
      <c r="N269" s="1246"/>
      <c r="O269" s="1245"/>
      <c r="P269" s="1246"/>
      <c r="Q269" s="1166"/>
      <c r="R269" s="1102"/>
    </row>
    <row r="270" spans="1:18" s="107" customFormat="1" x14ac:dyDescent="0.25">
      <c r="A270" s="304"/>
      <c r="B270" s="749"/>
      <c r="C270" s="1164" t="s">
        <v>377</v>
      </c>
      <c r="D270" s="365" t="s">
        <v>104</v>
      </c>
      <c r="E270" s="1255"/>
      <c r="F270" s="1256"/>
      <c r="G270" s="1257"/>
      <c r="H270" s="1258"/>
      <c r="I270" s="1404"/>
      <c r="J270" s="1405"/>
      <c r="K270" s="1292"/>
      <c r="L270" s="1293"/>
      <c r="M270" s="1103"/>
      <c r="N270" s="1104"/>
      <c r="O270" s="1103"/>
      <c r="P270" s="1104"/>
      <c r="Q270" s="1498"/>
      <c r="R270" s="1104"/>
    </row>
    <row r="271" spans="1:18" s="107" customFormat="1" x14ac:dyDescent="0.25">
      <c r="A271" s="806"/>
      <c r="B271" s="1159"/>
      <c r="C271" s="1165"/>
      <c r="D271" s="807"/>
      <c r="E271" s="1406"/>
      <c r="F271" s="1407"/>
      <c r="G271" s="1408"/>
      <c r="H271" s="1116"/>
      <c r="I271" s="1409"/>
      <c r="J271" s="1410"/>
      <c r="K271" s="1406"/>
      <c r="L271" s="1411"/>
      <c r="M271" s="1101"/>
      <c r="N271" s="1102"/>
      <c r="O271" s="1101"/>
      <c r="P271" s="1102"/>
      <c r="Q271" s="1166"/>
      <c r="R271" s="1102"/>
    </row>
    <row r="272" spans="1:18" s="107" customFormat="1" x14ac:dyDescent="0.25">
      <c r="A272" s="304"/>
      <c r="B272" s="749"/>
      <c r="C272" s="1164" t="s">
        <v>377</v>
      </c>
      <c r="D272" s="810" t="s">
        <v>388</v>
      </c>
      <c r="E272" s="1363"/>
      <c r="F272" s="1256"/>
      <c r="G272" s="1257"/>
      <c r="H272" s="1258"/>
      <c r="I272" s="1412"/>
      <c r="J272" s="1405"/>
      <c r="K272" s="1292"/>
      <c r="L272" s="1293"/>
      <c r="M272" s="1413"/>
      <c r="N272" s="1382"/>
      <c r="O272" s="1413"/>
      <c r="P272" s="1104"/>
      <c r="Q272" s="1498"/>
      <c r="R272" s="1104"/>
    </row>
    <row r="273" spans="1:18" x14ac:dyDescent="0.25">
      <c r="A273" s="303"/>
      <c r="B273" s="343">
        <v>3</v>
      </c>
      <c r="C273" s="1111" t="s">
        <v>177</v>
      </c>
      <c r="D273" s="344"/>
      <c r="E273" s="1247"/>
      <c r="F273" s="1248"/>
      <c r="G273" s="1249"/>
      <c r="H273" s="1250"/>
      <c r="I273" s="1404"/>
      <c r="J273" s="1405"/>
      <c r="K273" s="1251"/>
      <c r="L273" s="1293"/>
      <c r="M273" s="1245"/>
      <c r="N273" s="1246"/>
      <c r="O273" s="1245"/>
      <c r="P273" s="1246"/>
      <c r="Q273" s="1166"/>
      <c r="R273" s="1102"/>
    </row>
    <row r="274" spans="1:18" x14ac:dyDescent="0.25">
      <c r="A274" s="303"/>
      <c r="B274" s="748"/>
      <c r="C274" s="362" t="s">
        <v>378</v>
      </c>
      <c r="D274" s="748" t="s">
        <v>105</v>
      </c>
      <c r="E274" s="1252"/>
      <c r="F274" s="1248"/>
      <c r="G274" s="1253"/>
      <c r="H274" s="1250"/>
      <c r="I274" s="1404"/>
      <c r="J274" s="1405"/>
      <c r="K274" s="1292"/>
      <c r="L274" s="1293"/>
      <c r="M274" s="1245"/>
      <c r="N274" s="1246"/>
      <c r="O274" s="1245"/>
      <c r="P274" s="1246"/>
      <c r="Q274" s="1166"/>
      <c r="R274" s="1102"/>
    </row>
    <row r="275" spans="1:18" ht="15.75" thickBot="1" x14ac:dyDescent="0.3">
      <c r="A275" s="308"/>
      <c r="B275" s="735"/>
      <c r="C275" s="366" t="s">
        <v>378</v>
      </c>
      <c r="D275" s="735" t="s">
        <v>105</v>
      </c>
      <c r="E275" s="1414"/>
      <c r="F275" s="1415"/>
      <c r="G275" s="1416"/>
      <c r="H275" s="1417"/>
      <c r="I275" s="1418">
        <v>330</v>
      </c>
      <c r="J275" s="1319"/>
      <c r="K275" s="1320"/>
      <c r="L275" s="1321"/>
      <c r="M275" s="1105">
        <v>340</v>
      </c>
      <c r="N275" s="1106"/>
      <c r="O275" s="1105">
        <v>340</v>
      </c>
      <c r="P275" s="1106"/>
      <c r="Q275" s="1457">
        <v>340</v>
      </c>
      <c r="R275" s="1106"/>
    </row>
    <row r="276" spans="1:18" x14ac:dyDescent="0.25">
      <c r="A276" s="11"/>
      <c r="B276" s="11"/>
      <c r="C276" s="11"/>
      <c r="D276" s="11"/>
      <c r="E276" s="47"/>
      <c r="F276" s="47"/>
      <c r="G276" s="11"/>
      <c r="H276" s="11"/>
      <c r="I276" s="11"/>
      <c r="J276" s="11"/>
      <c r="K276" s="11"/>
      <c r="L276" s="11"/>
    </row>
    <row r="277" spans="1:18" x14ac:dyDescent="0.25">
      <c r="A277" s="11"/>
      <c r="B277" s="11"/>
      <c r="C277" s="11"/>
      <c r="D277" s="11"/>
      <c r="E277" s="47"/>
      <c r="F277" s="47"/>
      <c r="G277" s="11"/>
      <c r="H277" s="11"/>
      <c r="I277" s="11"/>
      <c r="J277" s="11"/>
      <c r="K277" s="11"/>
      <c r="L277" s="11"/>
    </row>
    <row r="278" spans="1:18" x14ac:dyDescent="0.25">
      <c r="A278" s="11"/>
      <c r="B278" s="11"/>
      <c r="C278" s="11"/>
      <c r="D278" s="11"/>
      <c r="E278" s="47"/>
      <c r="F278" s="47"/>
      <c r="G278" s="11"/>
      <c r="H278" s="11"/>
      <c r="I278" s="11"/>
      <c r="J278" s="11"/>
      <c r="K278" s="11"/>
      <c r="L278" s="11"/>
    </row>
    <row r="279" spans="1:18" x14ac:dyDescent="0.25">
      <c r="A279" s="11"/>
      <c r="B279" s="11"/>
      <c r="C279" s="11"/>
      <c r="D279" s="11"/>
      <c r="E279" s="47"/>
      <c r="F279" s="547"/>
      <c r="G279" s="11"/>
      <c r="H279" s="11"/>
      <c r="I279" s="11"/>
      <c r="J279" s="11"/>
      <c r="K279" s="11"/>
      <c r="L279" s="11"/>
    </row>
    <row r="280" spans="1:18" x14ac:dyDescent="0.25">
      <c r="A280" s="11"/>
      <c r="B280" s="11"/>
      <c r="C280" s="11"/>
      <c r="D280" s="11"/>
      <c r="E280" s="47"/>
      <c r="F280" s="47"/>
      <c r="G280" s="11"/>
      <c r="H280" s="13"/>
      <c r="I280" s="11"/>
      <c r="J280" s="11"/>
      <c r="K280" s="11"/>
      <c r="L280" s="11"/>
    </row>
    <row r="281" spans="1:18" x14ac:dyDescent="0.25">
      <c r="A281" s="11"/>
      <c r="B281" s="11"/>
      <c r="C281" s="11"/>
      <c r="D281" s="11"/>
      <c r="E281" s="47"/>
      <c r="F281" s="47"/>
      <c r="G281" s="11"/>
      <c r="H281" s="11"/>
      <c r="I281" s="11"/>
      <c r="J281" s="11"/>
      <c r="K281" s="11"/>
      <c r="L281" s="11"/>
    </row>
    <row r="282" spans="1:18" x14ac:dyDescent="0.25">
      <c r="A282" s="11"/>
      <c r="B282" s="11"/>
      <c r="C282" s="11"/>
      <c r="D282" s="11"/>
      <c r="E282" s="47"/>
      <c r="F282" s="47"/>
      <c r="G282" s="11"/>
      <c r="H282" s="11"/>
      <c r="I282" s="11"/>
      <c r="J282" s="11"/>
      <c r="K282" s="11"/>
      <c r="L282" s="11"/>
    </row>
    <row r="283" spans="1:18" x14ac:dyDescent="0.25">
      <c r="A283" s="11"/>
      <c r="B283" s="11"/>
      <c r="C283" s="11"/>
      <c r="D283" s="11"/>
      <c r="E283" s="47"/>
      <c r="F283" s="47"/>
      <c r="G283" s="11"/>
      <c r="H283" s="11"/>
      <c r="I283" s="11"/>
      <c r="J283" s="11"/>
      <c r="K283" s="11"/>
      <c r="L283" s="11"/>
    </row>
    <row r="284" spans="1:18" ht="15.75" x14ac:dyDescent="0.25">
      <c r="B284" s="61" t="s">
        <v>227</v>
      </c>
      <c r="C284" s="61"/>
      <c r="D284" s="61"/>
    </row>
    <row r="285" spans="1:18" ht="15.75" thickBot="1" x14ac:dyDescent="0.3"/>
    <row r="286" spans="1:18" x14ac:dyDescent="0.25">
      <c r="A286" s="14"/>
      <c r="B286" s="15"/>
      <c r="C286" s="14"/>
      <c r="D286" s="16"/>
      <c r="E286" s="230" t="s">
        <v>213</v>
      </c>
      <c r="F286" s="179"/>
      <c r="G286" s="178" t="s">
        <v>215</v>
      </c>
      <c r="H286" s="179"/>
      <c r="I286" s="695" t="s">
        <v>421</v>
      </c>
      <c r="J286" s="808"/>
      <c r="K286" s="695" t="s">
        <v>216</v>
      </c>
      <c r="L286" s="696"/>
      <c r="M286" s="53" t="s">
        <v>225</v>
      </c>
      <c r="N286" s="54"/>
      <c r="O286" s="55" t="s">
        <v>226</v>
      </c>
      <c r="P286" s="54"/>
      <c r="Q286" s="55" t="s">
        <v>226</v>
      </c>
      <c r="R286" s="54"/>
    </row>
    <row r="287" spans="1:18" ht="15.75" thickBot="1" x14ac:dyDescent="0.3">
      <c r="A287" s="17"/>
      <c r="B287" s="18"/>
      <c r="C287" s="17"/>
      <c r="D287" s="19"/>
      <c r="E287" s="228" t="s">
        <v>419</v>
      </c>
      <c r="F287" s="229"/>
      <c r="G287" s="228" t="s">
        <v>420</v>
      </c>
      <c r="H287" s="229"/>
      <c r="I287" s="616" t="s">
        <v>214</v>
      </c>
      <c r="J287" s="809"/>
      <c r="K287" s="697" t="s">
        <v>422</v>
      </c>
      <c r="L287" s="698"/>
      <c r="M287" s="56" t="s">
        <v>423</v>
      </c>
      <c r="N287" s="57"/>
      <c r="O287" s="56" t="s">
        <v>407</v>
      </c>
      <c r="P287" s="57"/>
      <c r="Q287" s="56" t="s">
        <v>424</v>
      </c>
      <c r="R287" s="57"/>
    </row>
    <row r="288" spans="1:18" ht="15.75" thickBot="1" x14ac:dyDescent="0.3">
      <c r="A288" s="20"/>
      <c r="B288" s="21"/>
      <c r="C288" s="20"/>
      <c r="D288" s="21"/>
      <c r="E288" s="20"/>
      <c r="F288" s="22"/>
      <c r="G288" s="23"/>
      <c r="H288" s="24"/>
      <c r="I288" s="23"/>
      <c r="J288" s="25"/>
      <c r="K288" s="31"/>
      <c r="L288" s="25"/>
      <c r="M288" s="63"/>
      <c r="N288" s="25"/>
      <c r="O288" s="63"/>
      <c r="P288" s="25"/>
      <c r="Q288" s="233"/>
      <c r="R288" s="231"/>
    </row>
    <row r="289" spans="1:18" x14ac:dyDescent="0.25">
      <c r="A289" s="235"/>
      <c r="B289" s="1107" t="s">
        <v>88</v>
      </c>
      <c r="C289" s="235" t="s">
        <v>89</v>
      </c>
      <c r="D289" s="236" t="s">
        <v>90</v>
      </c>
      <c r="E289" s="238" t="s">
        <v>106</v>
      </c>
      <c r="F289" s="238" t="s">
        <v>107</v>
      </c>
      <c r="G289" s="238" t="s">
        <v>106</v>
      </c>
      <c r="H289" s="238" t="s">
        <v>107</v>
      </c>
      <c r="I289" s="713" t="s">
        <v>106</v>
      </c>
      <c r="J289" s="569" t="s">
        <v>107</v>
      </c>
      <c r="K289" s="569" t="s">
        <v>106</v>
      </c>
      <c r="L289" s="714" t="s">
        <v>107</v>
      </c>
      <c r="M289" s="239" t="s">
        <v>106</v>
      </c>
      <c r="N289" s="240" t="s">
        <v>107</v>
      </c>
      <c r="O289" s="239" t="s">
        <v>106</v>
      </c>
      <c r="P289" s="240" t="s">
        <v>107</v>
      </c>
      <c r="Q289" s="239" t="s">
        <v>106</v>
      </c>
      <c r="R289" s="241" t="s">
        <v>107</v>
      </c>
    </row>
    <row r="290" spans="1:18" ht="15.75" thickBot="1" x14ac:dyDescent="0.3">
      <c r="A290" s="237"/>
      <c r="B290" s="1108" t="s">
        <v>91</v>
      </c>
      <c r="C290" s="1149" t="s">
        <v>108</v>
      </c>
      <c r="D290" s="1150"/>
      <c r="E290" s="1151" t="s">
        <v>109</v>
      </c>
      <c r="F290" s="1151" t="s">
        <v>109</v>
      </c>
      <c r="G290" s="1151" t="s">
        <v>109</v>
      </c>
      <c r="H290" s="1151" t="s">
        <v>109</v>
      </c>
      <c r="I290" s="1152" t="s">
        <v>109</v>
      </c>
      <c r="J290" s="1153" t="s">
        <v>109</v>
      </c>
      <c r="K290" s="1153" t="s">
        <v>109</v>
      </c>
      <c r="L290" s="1154" t="s">
        <v>109</v>
      </c>
      <c r="M290" s="1155" t="s">
        <v>109</v>
      </c>
      <c r="N290" s="1156" t="s">
        <v>109</v>
      </c>
      <c r="O290" s="1155" t="s">
        <v>109</v>
      </c>
      <c r="P290" s="1156" t="s">
        <v>109</v>
      </c>
      <c r="Q290" s="1155" t="s">
        <v>109</v>
      </c>
      <c r="R290" s="1206" t="s">
        <v>109</v>
      </c>
    </row>
    <row r="291" spans="1:18" ht="16.5" thickTop="1" thickBot="1" x14ac:dyDescent="0.3">
      <c r="A291" s="26"/>
      <c r="B291" s="27"/>
      <c r="C291" s="1144"/>
      <c r="D291" s="1145"/>
      <c r="E291" s="38"/>
      <c r="F291" s="39"/>
      <c r="G291" s="60"/>
      <c r="H291" s="39"/>
      <c r="I291" s="763"/>
      <c r="J291" s="764"/>
      <c r="K291" s="765"/>
      <c r="L291" s="766"/>
      <c r="M291" s="1146"/>
      <c r="N291" s="1147"/>
      <c r="O291" s="1146"/>
      <c r="P291" s="1148"/>
      <c r="Q291" s="1492"/>
      <c r="R291" s="1493"/>
    </row>
    <row r="292" spans="1:18" x14ac:dyDescent="0.25">
      <c r="A292" s="259"/>
      <c r="B292" s="1109"/>
      <c r="C292" s="1110"/>
      <c r="D292" s="260" t="s">
        <v>178</v>
      </c>
      <c r="E292" s="367"/>
      <c r="F292" s="297"/>
      <c r="G292" s="298"/>
      <c r="H292" s="333"/>
      <c r="I292" s="1593">
        <v>185310</v>
      </c>
      <c r="J292" s="767"/>
      <c r="K292" s="768"/>
      <c r="L292" s="767"/>
      <c r="M292" s="282">
        <v>150850</v>
      </c>
      <c r="N292" s="368"/>
      <c r="O292" s="282">
        <v>152960</v>
      </c>
      <c r="P292" s="745"/>
      <c r="Q292" s="1503">
        <v>155120</v>
      </c>
      <c r="R292" s="1158"/>
    </row>
    <row r="293" spans="1:18" x14ac:dyDescent="0.25">
      <c r="A293" s="321"/>
      <c r="B293" s="331"/>
      <c r="C293" s="321"/>
      <c r="D293" s="322" t="s">
        <v>179</v>
      </c>
      <c r="E293" s="323"/>
      <c r="F293" s="301"/>
      <c r="G293" s="302"/>
      <c r="H293" s="332"/>
      <c r="I293" s="1593">
        <v>167020</v>
      </c>
      <c r="J293" s="723"/>
      <c r="K293" s="769"/>
      <c r="L293" s="770"/>
      <c r="M293" s="266">
        <v>167020</v>
      </c>
      <c r="N293" s="267"/>
      <c r="O293" s="266">
        <v>167020</v>
      </c>
      <c r="P293" s="328"/>
      <c r="Q293" s="1504">
        <v>167020</v>
      </c>
      <c r="R293" s="1102"/>
    </row>
    <row r="294" spans="1:18" s="107" customFormat="1" x14ac:dyDescent="0.25">
      <c r="A294" s="321"/>
      <c r="B294" s="331"/>
      <c r="C294" s="321"/>
      <c r="D294" s="1488" t="s">
        <v>415</v>
      </c>
      <c r="E294" s="323"/>
      <c r="F294" s="301"/>
      <c r="G294" s="302"/>
      <c r="H294" s="332"/>
      <c r="I294" s="722">
        <v>6600</v>
      </c>
      <c r="J294" s="723"/>
      <c r="K294" s="769"/>
      <c r="L294" s="770"/>
      <c r="M294" s="266">
        <v>6600</v>
      </c>
      <c r="N294" s="267"/>
      <c r="O294" s="266">
        <v>6600</v>
      </c>
      <c r="P294" s="328"/>
      <c r="Q294" s="1504">
        <v>6600</v>
      </c>
      <c r="R294" s="1102"/>
    </row>
    <row r="295" spans="1:18" x14ac:dyDescent="0.25">
      <c r="A295" s="303"/>
      <c r="B295" s="343"/>
      <c r="C295" s="1111"/>
      <c r="D295" s="369" t="s">
        <v>180</v>
      </c>
      <c r="E295" s="370"/>
      <c r="F295" s="371"/>
      <c r="G295" s="370"/>
      <c r="H295" s="372"/>
      <c r="I295" s="769">
        <v>358930</v>
      </c>
      <c r="J295" s="707"/>
      <c r="K295" s="769"/>
      <c r="L295" s="770"/>
      <c r="M295" s="373">
        <v>324470</v>
      </c>
      <c r="N295" s="374"/>
      <c r="O295" s="373">
        <v>326580</v>
      </c>
      <c r="P295" s="1139"/>
      <c r="Q295" s="373">
        <v>328740</v>
      </c>
      <c r="R295" s="1497"/>
    </row>
    <row r="296" spans="1:18" x14ac:dyDescent="0.25">
      <c r="A296" s="303"/>
      <c r="B296" s="1126"/>
      <c r="C296" s="303"/>
      <c r="D296" s="274"/>
      <c r="E296" s="347"/>
      <c r="F296" s="348"/>
      <c r="G296" s="362"/>
      <c r="H296" s="93"/>
      <c r="I296" s="771"/>
      <c r="J296" s="772"/>
      <c r="K296" s="771"/>
      <c r="L296" s="772"/>
      <c r="M296" s="362"/>
      <c r="N296" s="93"/>
      <c r="O296" s="362"/>
      <c r="P296" s="748"/>
      <c r="Q296" s="1141"/>
      <c r="R296" s="984"/>
    </row>
    <row r="297" spans="1:18" x14ac:dyDescent="0.25">
      <c r="A297" s="305"/>
      <c r="B297" s="1142"/>
      <c r="C297" s="305"/>
      <c r="D297" s="375" t="s">
        <v>181</v>
      </c>
      <c r="E297" s="376"/>
      <c r="F297" s="377"/>
      <c r="G297" s="378"/>
      <c r="H297" s="377"/>
      <c r="I297" s="722"/>
      <c r="J297" s="1585">
        <v>30477.5</v>
      </c>
      <c r="K297" s="774"/>
      <c r="L297" s="773"/>
      <c r="M297" s="379"/>
      <c r="N297" s="374">
        <v>18000</v>
      </c>
      <c r="O297" s="373"/>
      <c r="P297" s="1139">
        <v>18000</v>
      </c>
      <c r="Q297" s="1496"/>
      <c r="R297" s="374">
        <v>18000</v>
      </c>
    </row>
    <row r="298" spans="1:18" x14ac:dyDescent="0.25">
      <c r="A298" s="303"/>
      <c r="B298" s="1126"/>
      <c r="C298" s="303"/>
      <c r="D298" s="93"/>
      <c r="E298" s="347"/>
      <c r="F298" s="348"/>
      <c r="G298" s="356"/>
      <c r="H298" s="380"/>
      <c r="I298" s="775"/>
      <c r="J298" s="776"/>
      <c r="K298" s="775"/>
      <c r="L298" s="772"/>
      <c r="M298" s="362"/>
      <c r="N298" s="93"/>
      <c r="O298" s="362"/>
      <c r="P298" s="748"/>
      <c r="Q298" s="1141"/>
      <c r="R298" s="984"/>
    </row>
    <row r="299" spans="1:18" ht="15.75" thickBot="1" x14ac:dyDescent="0.3">
      <c r="A299" s="381"/>
      <c r="B299" s="1143"/>
      <c r="C299" s="381"/>
      <c r="D299" s="382" t="s">
        <v>237</v>
      </c>
      <c r="E299" s="383"/>
      <c r="F299" s="384"/>
      <c r="G299" s="385"/>
      <c r="H299" s="386"/>
      <c r="I299" s="777"/>
      <c r="J299" s="778"/>
      <c r="K299" s="777"/>
      <c r="L299" s="779"/>
      <c r="M299" s="387"/>
      <c r="N299" s="388"/>
      <c r="O299" s="387"/>
      <c r="P299" s="1140"/>
      <c r="Q299" s="1494"/>
      <c r="R299" s="1495"/>
    </row>
    <row r="300" spans="1:18" x14ac:dyDescent="0.25">
      <c r="A300" s="11"/>
      <c r="B300" s="11"/>
      <c r="C300" s="11"/>
      <c r="D300" s="32"/>
      <c r="E300" s="13"/>
      <c r="F300" s="13"/>
      <c r="G300" s="33"/>
      <c r="H300" s="33"/>
      <c r="I300" s="33"/>
      <c r="J300" s="33"/>
      <c r="K300" s="33"/>
      <c r="L300" s="13"/>
    </row>
    <row r="301" spans="1:18" x14ac:dyDescent="0.25">
      <c r="A301" s="11"/>
      <c r="B301" s="11"/>
      <c r="C301" s="11"/>
      <c r="D301" s="32"/>
      <c r="E301" s="13"/>
      <c r="F301" s="13"/>
      <c r="G301" s="33"/>
      <c r="H301" s="33"/>
      <c r="I301" s="33"/>
      <c r="J301" s="33"/>
      <c r="K301" s="33"/>
      <c r="L301" s="13"/>
    </row>
    <row r="302" spans="1:18" x14ac:dyDescent="0.25">
      <c r="A302" s="11"/>
      <c r="B302" s="11"/>
      <c r="C302" s="11"/>
      <c r="D302" s="32"/>
      <c r="E302" s="13"/>
      <c r="F302" s="13"/>
      <c r="G302" s="33"/>
      <c r="H302" s="33"/>
      <c r="I302" s="33"/>
      <c r="J302" s="33"/>
      <c r="K302" s="33"/>
      <c r="L302" s="13"/>
    </row>
    <row r="303" spans="1:18" x14ac:dyDescent="0.25">
      <c r="A303" s="11"/>
      <c r="B303" s="11"/>
      <c r="C303" s="11"/>
      <c r="D303" s="32"/>
      <c r="E303" s="13"/>
      <c r="F303" s="13"/>
      <c r="G303" s="33"/>
      <c r="H303" s="33"/>
      <c r="I303" s="33"/>
      <c r="J303" s="33"/>
      <c r="K303" s="33"/>
      <c r="L303" s="13"/>
    </row>
    <row r="304" spans="1:18" x14ac:dyDescent="0.25">
      <c r="A304" s="11"/>
      <c r="B304" s="11"/>
      <c r="C304" s="11"/>
      <c r="D304" s="32"/>
      <c r="E304" s="13"/>
      <c r="F304" s="13"/>
      <c r="G304" s="33"/>
      <c r="H304" s="33"/>
      <c r="I304" s="33"/>
      <c r="J304" s="33"/>
      <c r="K304" s="33"/>
      <c r="L304" s="13"/>
    </row>
    <row r="305" spans="1:12" x14ac:dyDescent="0.25">
      <c r="A305" s="11"/>
      <c r="B305" s="11"/>
      <c r="C305" s="11"/>
      <c r="D305" s="32"/>
      <c r="E305" s="13"/>
      <c r="F305" s="13"/>
      <c r="G305" s="33"/>
      <c r="H305" s="33"/>
      <c r="I305" s="33"/>
      <c r="J305" s="33"/>
      <c r="K305" s="33"/>
      <c r="L305" s="13"/>
    </row>
  </sheetData>
  <pageMargins left="0" right="0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K21" sqref="K21"/>
    </sheetView>
  </sheetViews>
  <sheetFormatPr defaultRowHeight="15" x14ac:dyDescent="0.25"/>
  <cols>
    <col min="4" max="4" width="32.85546875" customWidth="1"/>
    <col min="5" max="5" width="13.28515625" customWidth="1"/>
    <col min="6" max="6" width="12.42578125" customWidth="1"/>
    <col min="7" max="7" width="12.5703125" customWidth="1"/>
    <col min="8" max="8" width="12.28515625" customWidth="1"/>
    <col min="9" max="9" width="10.5703125" customWidth="1"/>
  </cols>
  <sheetData>
    <row r="1" spans="1:9" s="107" customFormat="1" ht="18.75" x14ac:dyDescent="0.3">
      <c r="A1" s="612" t="s">
        <v>425</v>
      </c>
      <c r="B1" s="612"/>
      <c r="C1" s="612"/>
      <c r="D1" s="612"/>
    </row>
    <row r="2" spans="1:9" s="107" customFormat="1" ht="15.75" thickBot="1" x14ac:dyDescent="0.3"/>
    <row r="3" spans="1:9" x14ac:dyDescent="0.25">
      <c r="A3" s="613"/>
      <c r="B3" s="614"/>
      <c r="C3" s="614"/>
      <c r="D3" s="614"/>
      <c r="E3" s="615" t="s">
        <v>1</v>
      </c>
      <c r="F3" s="76" t="s">
        <v>1</v>
      </c>
      <c r="G3" s="622" t="s">
        <v>1</v>
      </c>
      <c r="H3" s="622" t="s">
        <v>1</v>
      </c>
      <c r="I3" s="622" t="s">
        <v>1</v>
      </c>
    </row>
    <row r="4" spans="1:9" x14ac:dyDescent="0.25">
      <c r="A4" s="616" t="s">
        <v>182</v>
      </c>
      <c r="B4" s="561"/>
      <c r="C4" s="561"/>
      <c r="D4" s="561"/>
      <c r="E4" s="617">
        <v>2018</v>
      </c>
      <c r="F4" s="77">
        <v>2019</v>
      </c>
      <c r="G4" s="623">
        <v>2020</v>
      </c>
      <c r="H4" s="623">
        <v>2021</v>
      </c>
      <c r="I4" s="623">
        <v>2022</v>
      </c>
    </row>
    <row r="5" spans="1:9" ht="15.75" thickBot="1" x14ac:dyDescent="0.3">
      <c r="A5" s="618"/>
      <c r="B5" s="619"/>
      <c r="C5" s="619"/>
      <c r="D5" s="620"/>
      <c r="E5" s="621" t="s">
        <v>6</v>
      </c>
      <c r="F5" s="78" t="s">
        <v>6</v>
      </c>
      <c r="G5" s="624" t="s">
        <v>5</v>
      </c>
      <c r="H5" s="624" t="s">
        <v>5</v>
      </c>
      <c r="I5" s="624" t="s">
        <v>5</v>
      </c>
    </row>
    <row r="6" spans="1:9" ht="15.75" thickBot="1" x14ac:dyDescent="0.3">
      <c r="A6" s="647"/>
      <c r="B6" s="648" t="s">
        <v>183</v>
      </c>
      <c r="C6" s="649"/>
      <c r="D6" s="650"/>
      <c r="E6" s="1505">
        <v>373570</v>
      </c>
      <c r="F6" s="686">
        <f>'Rozpočet - príjmy viacročný'!I99</f>
        <v>389550</v>
      </c>
      <c r="G6" s="687">
        <v>389480</v>
      </c>
      <c r="H6" s="687">
        <v>389480</v>
      </c>
      <c r="I6" s="687">
        <v>389580</v>
      </c>
    </row>
    <row r="7" spans="1:9" ht="15.75" thickBot="1" x14ac:dyDescent="0.3">
      <c r="A7" s="643"/>
      <c r="B7" s="644" t="s">
        <v>184</v>
      </c>
      <c r="C7" s="645"/>
      <c r="D7" s="646"/>
      <c r="E7" s="1506">
        <v>364320</v>
      </c>
      <c r="F7" s="688">
        <f>'Rozpočet na rok 2019 - výdavky'!G231</f>
        <v>358930</v>
      </c>
      <c r="G7" s="689">
        <v>324470</v>
      </c>
      <c r="H7" s="689">
        <v>326580</v>
      </c>
      <c r="I7" s="689">
        <v>328740</v>
      </c>
    </row>
    <row r="8" spans="1:9" ht="15.75" thickBot="1" x14ac:dyDescent="0.3">
      <c r="A8" s="163"/>
      <c r="B8" s="825"/>
      <c r="C8" s="826"/>
      <c r="D8" s="35"/>
      <c r="E8" s="36"/>
      <c r="F8" s="36"/>
      <c r="G8" s="345"/>
      <c r="H8" s="345"/>
      <c r="I8" s="345"/>
    </row>
    <row r="9" spans="1:9" x14ac:dyDescent="0.25">
      <c r="A9" s="627"/>
      <c r="B9" s="628" t="s">
        <v>185</v>
      </c>
      <c r="C9" s="628"/>
      <c r="D9" s="629"/>
      <c r="E9" s="1507"/>
      <c r="F9" s="660"/>
      <c r="G9" s="633"/>
      <c r="H9" s="633"/>
      <c r="I9" s="633"/>
    </row>
    <row r="10" spans="1:9" ht="15.75" thickBot="1" x14ac:dyDescent="0.3">
      <c r="A10" s="630"/>
      <c r="B10" s="631" t="s">
        <v>186</v>
      </c>
      <c r="C10" s="631"/>
      <c r="D10" s="632"/>
      <c r="E10" s="1508">
        <v>9250</v>
      </c>
      <c r="F10" s="661">
        <f>F6-F7</f>
        <v>30620</v>
      </c>
      <c r="G10" s="634">
        <v>65010</v>
      </c>
      <c r="H10" s="634">
        <v>62900</v>
      </c>
      <c r="I10" s="634">
        <v>60840</v>
      </c>
    </row>
    <row r="11" spans="1:9" s="107" customFormat="1" ht="15.75" thickBot="1" x14ac:dyDescent="0.3">
      <c r="A11" s="827"/>
      <c r="B11" s="828"/>
      <c r="C11" s="828"/>
      <c r="D11" s="829"/>
      <c r="E11" s="830"/>
      <c r="F11" s="830"/>
      <c r="G11" s="831"/>
      <c r="H11" s="831"/>
      <c r="I11" s="831"/>
    </row>
    <row r="12" spans="1:9" ht="15.75" thickBot="1" x14ac:dyDescent="0.3">
      <c r="A12" s="658"/>
      <c r="B12" s="659" t="s">
        <v>187</v>
      </c>
      <c r="C12" s="649"/>
      <c r="D12" s="651"/>
      <c r="E12" s="650"/>
      <c r="F12" s="684"/>
      <c r="G12" s="651"/>
      <c r="H12" s="651"/>
      <c r="I12" s="651"/>
    </row>
    <row r="13" spans="1:9" ht="15.75" thickBot="1" x14ac:dyDescent="0.3">
      <c r="A13" s="654"/>
      <c r="B13" s="655" t="s">
        <v>188</v>
      </c>
      <c r="C13" s="645"/>
      <c r="D13" s="656"/>
      <c r="E13" s="1509">
        <v>23200</v>
      </c>
      <c r="F13" s="685">
        <f>'Rozpočet na rok 2019 - výdavky'!H231</f>
        <v>30477.5</v>
      </c>
      <c r="G13" s="657">
        <v>18000</v>
      </c>
      <c r="H13" s="657">
        <v>18000</v>
      </c>
      <c r="I13" s="657">
        <v>18000</v>
      </c>
    </row>
    <row r="14" spans="1:9" ht="15.75" thickBot="1" x14ac:dyDescent="0.3">
      <c r="A14" s="832"/>
      <c r="B14" s="825"/>
      <c r="C14" s="826"/>
      <c r="D14" s="833"/>
      <c r="E14" s="834"/>
      <c r="F14" s="834"/>
      <c r="G14" s="834"/>
      <c r="H14" s="834"/>
      <c r="I14" s="834"/>
    </row>
    <row r="15" spans="1:9" ht="15.75" thickBot="1" x14ac:dyDescent="0.3">
      <c r="A15" s="635"/>
      <c r="B15" s="636" t="s">
        <v>189</v>
      </c>
      <c r="C15" s="637"/>
      <c r="D15" s="638"/>
      <c r="E15" s="1510"/>
      <c r="F15" s="662"/>
      <c r="G15" s="642"/>
      <c r="H15" s="642"/>
      <c r="I15" s="642"/>
    </row>
    <row r="16" spans="1:9" ht="15.75" thickBot="1" x14ac:dyDescent="0.3">
      <c r="A16" s="639"/>
      <c r="B16" s="640" t="s">
        <v>190</v>
      </c>
      <c r="C16" s="631"/>
      <c r="D16" s="641"/>
      <c r="E16" s="642">
        <f>E12-E13</f>
        <v>-23200</v>
      </c>
      <c r="F16" s="663">
        <f>F12-F13</f>
        <v>-30477.5</v>
      </c>
      <c r="G16" s="1510">
        <f t="shared" ref="G16:I16" si="0">G12-G13</f>
        <v>-18000</v>
      </c>
      <c r="H16" s="1510">
        <f t="shared" si="0"/>
        <v>-18000</v>
      </c>
      <c r="I16" s="1510">
        <f t="shared" si="0"/>
        <v>-18000</v>
      </c>
    </row>
    <row r="17" spans="1:9" x14ac:dyDescent="0.25">
      <c r="A17" s="163"/>
      <c r="B17" s="34" t="s">
        <v>191</v>
      </c>
      <c r="C17" s="30"/>
      <c r="D17" s="35"/>
      <c r="E17" s="691">
        <v>373570</v>
      </c>
      <c r="F17" s="1591">
        <f>F6+F12</f>
        <v>389550</v>
      </c>
      <c r="G17" s="691">
        <v>389480</v>
      </c>
      <c r="H17" s="691">
        <v>389480</v>
      </c>
      <c r="I17" s="691">
        <v>389580</v>
      </c>
    </row>
    <row r="18" spans="1:9" ht="15.75" thickBot="1" x14ac:dyDescent="0.3">
      <c r="A18" s="163"/>
      <c r="B18" s="34" t="s">
        <v>192</v>
      </c>
      <c r="C18" s="30"/>
      <c r="D18" s="35"/>
      <c r="E18" s="690">
        <v>387520</v>
      </c>
      <c r="F18" s="1592">
        <f>F7+F13</f>
        <v>389407.5</v>
      </c>
      <c r="G18" s="690">
        <v>342470</v>
      </c>
      <c r="H18" s="690">
        <v>344580</v>
      </c>
      <c r="I18" s="690">
        <v>346740</v>
      </c>
    </row>
    <row r="19" spans="1:9" ht="16.5" thickBot="1" x14ac:dyDescent="0.3">
      <c r="A19" s="674"/>
      <c r="B19" s="675" t="s">
        <v>414</v>
      </c>
      <c r="C19" s="676"/>
      <c r="D19" s="677"/>
      <c r="E19" s="1511">
        <v>-13950</v>
      </c>
      <c r="F19" s="692">
        <f>F17-F18</f>
        <v>142.5</v>
      </c>
      <c r="G19" s="693">
        <v>47010</v>
      </c>
      <c r="H19" s="693">
        <v>44900</v>
      </c>
      <c r="I19" s="693">
        <v>42840</v>
      </c>
    </row>
    <row r="20" spans="1:9" s="107" customFormat="1" ht="16.5" thickBot="1" x14ac:dyDescent="0.3">
      <c r="A20" s="837"/>
      <c r="B20" s="838"/>
      <c r="C20" s="838"/>
      <c r="D20" s="838"/>
      <c r="E20" s="839"/>
      <c r="F20" s="839"/>
      <c r="G20" s="840"/>
      <c r="H20" s="840"/>
      <c r="I20" s="840"/>
    </row>
    <row r="21" spans="1:9" x14ac:dyDescent="0.25">
      <c r="A21" s="671"/>
      <c r="B21" s="558"/>
      <c r="C21" s="558"/>
      <c r="D21" s="558"/>
      <c r="E21" s="617" t="s">
        <v>1</v>
      </c>
      <c r="F21" s="77" t="s">
        <v>1</v>
      </c>
      <c r="G21" s="622" t="s">
        <v>1</v>
      </c>
      <c r="H21" s="622" t="s">
        <v>1</v>
      </c>
      <c r="I21" s="622" t="s">
        <v>1</v>
      </c>
    </row>
    <row r="22" spans="1:9" ht="15.75" x14ac:dyDescent="0.25">
      <c r="A22" s="672" t="s">
        <v>193</v>
      </c>
      <c r="B22" s="673"/>
      <c r="C22" s="673"/>
      <c r="D22" s="561"/>
      <c r="E22" s="617">
        <v>2018</v>
      </c>
      <c r="F22" s="77">
        <v>2019</v>
      </c>
      <c r="G22" s="623">
        <v>2020</v>
      </c>
      <c r="H22" s="623">
        <v>2021</v>
      </c>
      <c r="I22" s="623">
        <v>2022</v>
      </c>
    </row>
    <row r="23" spans="1:9" ht="15.75" thickBot="1" x14ac:dyDescent="0.3">
      <c r="A23" s="618"/>
      <c r="B23" s="619"/>
      <c r="C23" s="619"/>
      <c r="D23" s="620"/>
      <c r="E23" s="621" t="s">
        <v>6</v>
      </c>
      <c r="F23" s="78" t="s">
        <v>6</v>
      </c>
      <c r="G23" s="624" t="s">
        <v>5</v>
      </c>
      <c r="H23" s="624" t="s">
        <v>5</v>
      </c>
      <c r="I23" s="624" t="s">
        <v>5</v>
      </c>
    </row>
    <row r="24" spans="1:9" ht="15.75" thickBot="1" x14ac:dyDescent="0.3">
      <c r="A24" s="650"/>
      <c r="B24" s="649" t="s">
        <v>194</v>
      </c>
      <c r="C24" s="649"/>
      <c r="D24" s="651"/>
      <c r="E24" s="652">
        <v>16000</v>
      </c>
      <c r="F24" s="652">
        <v>16000</v>
      </c>
      <c r="G24" s="653">
        <v>16000</v>
      </c>
      <c r="H24" s="652">
        <v>16000</v>
      </c>
      <c r="I24" s="652">
        <v>16000</v>
      </c>
    </row>
    <row r="25" spans="1:9" ht="15.75" thickBot="1" x14ac:dyDescent="0.3">
      <c r="A25" s="665"/>
      <c r="B25" s="666" t="s">
        <v>195</v>
      </c>
      <c r="C25" s="666"/>
      <c r="D25" s="626"/>
      <c r="E25" s="667">
        <v>0</v>
      </c>
      <c r="F25" s="667">
        <v>0</v>
      </c>
      <c r="G25" s="668">
        <v>0</v>
      </c>
      <c r="H25" s="669">
        <v>0</v>
      </c>
      <c r="I25" s="669">
        <v>0</v>
      </c>
    </row>
    <row r="26" spans="1:9" x14ac:dyDescent="0.25">
      <c r="A26" s="678"/>
      <c r="B26" s="670"/>
      <c r="C26" s="670"/>
      <c r="D26" s="679"/>
      <c r="E26" s="678"/>
      <c r="F26" s="625"/>
      <c r="G26" s="679"/>
      <c r="H26" s="678"/>
      <c r="I26" s="678"/>
    </row>
    <row r="27" spans="1:9" ht="15.75" thickBot="1" x14ac:dyDescent="0.3">
      <c r="A27" s="680"/>
      <c r="B27" s="681" t="s">
        <v>196</v>
      </c>
      <c r="C27" s="681"/>
      <c r="D27" s="681"/>
      <c r="E27" s="682">
        <v>16000</v>
      </c>
      <c r="F27" s="664">
        <v>16000</v>
      </c>
      <c r="G27" s="683">
        <v>16000</v>
      </c>
      <c r="H27" s="682">
        <v>16000</v>
      </c>
      <c r="I27" s="682">
        <v>16000</v>
      </c>
    </row>
    <row r="28" spans="1:9" x14ac:dyDescent="0.25">
      <c r="A28" s="107"/>
      <c r="B28" s="107"/>
      <c r="C28" s="107"/>
      <c r="D28" s="107"/>
      <c r="E28" s="107"/>
      <c r="F28" s="107"/>
      <c r="G28" s="107"/>
      <c r="H28" s="107"/>
    </row>
    <row r="29" spans="1:9" x14ac:dyDescent="0.25">
      <c r="A29" t="s">
        <v>432</v>
      </c>
    </row>
    <row r="30" spans="1:9" x14ac:dyDescent="0.25">
      <c r="A30" s="836" t="s">
        <v>433</v>
      </c>
      <c r="B30" s="836"/>
      <c r="C30" s="836"/>
      <c r="D30" s="836"/>
    </row>
    <row r="31" spans="1:9" x14ac:dyDescent="0.25">
      <c r="A31" s="836" t="s">
        <v>434</v>
      </c>
      <c r="B31" s="836"/>
      <c r="C31" s="836"/>
      <c r="D31" s="836"/>
      <c r="E31" s="836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1"/>
  <sheetViews>
    <sheetView tabSelected="1" zoomScaleNormal="100" workbookViewId="0">
      <selection activeCell="K98" sqref="K98"/>
    </sheetView>
  </sheetViews>
  <sheetFormatPr defaultRowHeight="15" x14ac:dyDescent="0.25"/>
  <cols>
    <col min="1" max="1" width="3" customWidth="1"/>
    <col min="3" max="3" width="11.140625" customWidth="1"/>
    <col min="4" max="4" width="14.85546875" customWidth="1"/>
    <col min="5" max="5" width="42.5703125" customWidth="1"/>
    <col min="6" max="6" width="14.140625" hidden="1" customWidth="1"/>
    <col min="7" max="7" width="15" customWidth="1"/>
    <col min="8" max="8" width="16.28515625" customWidth="1"/>
    <col min="11" max="11" width="9.5703125" bestFit="1" customWidth="1"/>
  </cols>
  <sheetData>
    <row r="1" spans="1:12" s="107" customFormat="1" ht="21" x14ac:dyDescent="0.35">
      <c r="A1" s="548" t="s">
        <v>426</v>
      </c>
      <c r="B1" s="548"/>
      <c r="C1" s="548"/>
      <c r="D1" s="548"/>
      <c r="E1" s="548"/>
    </row>
    <row r="3" spans="1:12" ht="18.75" thickBot="1" x14ac:dyDescent="0.3">
      <c r="A3" s="109" t="s">
        <v>87</v>
      </c>
      <c r="B3" s="109"/>
      <c r="C3" s="109"/>
      <c r="D3" s="107"/>
      <c r="E3" s="109"/>
      <c r="F3" s="110"/>
      <c r="G3" s="107"/>
      <c r="H3" s="107"/>
    </row>
    <row r="4" spans="1:12" ht="15.75" thickBot="1" x14ac:dyDescent="0.3">
      <c r="A4" s="111"/>
      <c r="B4" s="112"/>
      <c r="C4" s="112"/>
      <c r="D4" s="113" t="s">
        <v>427</v>
      </c>
      <c r="E4" s="113"/>
      <c r="F4" s="114"/>
      <c r="G4" s="115"/>
      <c r="H4" s="1522"/>
    </row>
    <row r="5" spans="1:12" x14ac:dyDescent="0.25">
      <c r="A5" s="116"/>
      <c r="B5" s="117"/>
      <c r="C5" s="117"/>
      <c r="D5" s="117"/>
      <c r="E5" s="118"/>
      <c r="F5" s="197"/>
      <c r="G5" s="119" t="s">
        <v>242</v>
      </c>
      <c r="H5" s="119" t="s">
        <v>243</v>
      </c>
    </row>
    <row r="6" spans="1:12" ht="15.75" thickBot="1" x14ac:dyDescent="0.3">
      <c r="A6" s="121"/>
      <c r="B6" s="122"/>
      <c r="C6" s="122"/>
      <c r="D6" s="122"/>
      <c r="E6" s="123"/>
      <c r="F6" s="137"/>
      <c r="G6" s="124"/>
      <c r="H6" s="124"/>
    </row>
    <row r="7" spans="1:12" x14ac:dyDescent="0.25">
      <c r="A7" s="594"/>
      <c r="B7" s="595" t="s">
        <v>88</v>
      </c>
      <c r="C7" s="596" t="s">
        <v>89</v>
      </c>
      <c r="D7" s="596" t="s">
        <v>244</v>
      </c>
      <c r="E7" s="596" t="s">
        <v>90</v>
      </c>
      <c r="F7" s="597"/>
      <c r="G7" s="596">
        <v>2019</v>
      </c>
      <c r="H7" s="1524">
        <v>2019</v>
      </c>
    </row>
    <row r="8" spans="1:12" ht="15.75" thickBot="1" x14ac:dyDescent="0.3">
      <c r="A8" s="598"/>
      <c r="B8" s="599" t="s">
        <v>91</v>
      </c>
      <c r="C8" s="600" t="s">
        <v>245</v>
      </c>
      <c r="D8" s="600" t="s">
        <v>245</v>
      </c>
      <c r="E8" s="600"/>
      <c r="F8" s="601"/>
      <c r="G8" s="600" t="s">
        <v>5</v>
      </c>
      <c r="H8" s="1525" t="s">
        <v>5</v>
      </c>
      <c r="I8" s="107"/>
      <c r="J8" s="107"/>
      <c r="K8" s="107"/>
    </row>
    <row r="9" spans="1:12" ht="16.5" thickTop="1" thickBot="1" x14ac:dyDescent="0.3">
      <c r="A9" s="199"/>
      <c r="B9" s="128" t="s">
        <v>92</v>
      </c>
      <c r="C9" s="129"/>
      <c r="D9" s="130"/>
      <c r="E9" s="130"/>
      <c r="F9" s="200"/>
      <c r="G9" s="131">
        <f>G11+G16+G24+G28+G31</f>
        <v>52310</v>
      </c>
      <c r="H9" s="201">
        <f>H11+H16+H19+H24+H28+H31</f>
        <v>18477.5</v>
      </c>
      <c r="I9" s="107"/>
      <c r="J9" s="107"/>
      <c r="K9" s="107"/>
      <c r="L9" s="137"/>
    </row>
    <row r="10" spans="1:12" x14ac:dyDescent="0.25">
      <c r="A10" s="202"/>
      <c r="B10" s="133">
        <v>1</v>
      </c>
      <c r="C10" s="134" t="s">
        <v>246</v>
      </c>
      <c r="D10" s="134"/>
      <c r="E10" s="135"/>
      <c r="F10" s="137"/>
      <c r="G10" s="136"/>
      <c r="H10" s="188"/>
      <c r="I10" s="107"/>
      <c r="J10" s="107"/>
      <c r="K10" s="107"/>
    </row>
    <row r="11" spans="1:12" x14ac:dyDescent="0.25">
      <c r="A11" s="182"/>
      <c r="B11" s="108"/>
      <c r="C11" s="556" t="s">
        <v>376</v>
      </c>
      <c r="D11" s="556" t="s">
        <v>247</v>
      </c>
      <c r="E11" s="557"/>
      <c r="F11" s="558"/>
      <c r="G11" s="559">
        <f>SUM(G12:G14)</f>
        <v>35000</v>
      </c>
      <c r="H11" s="1564"/>
    </row>
    <row r="12" spans="1:12" x14ac:dyDescent="0.25">
      <c r="A12" s="182"/>
      <c r="B12" s="108"/>
      <c r="C12" s="108"/>
      <c r="D12" s="136">
        <v>610</v>
      </c>
      <c r="E12" s="139" t="s">
        <v>248</v>
      </c>
      <c r="F12" s="137"/>
      <c r="G12" s="140">
        <v>22000</v>
      </c>
      <c r="H12" s="183"/>
    </row>
    <row r="13" spans="1:12" x14ac:dyDescent="0.25">
      <c r="A13" s="182"/>
      <c r="B13" s="108"/>
      <c r="C13" s="108"/>
      <c r="D13" s="141">
        <v>620</v>
      </c>
      <c r="E13" s="108" t="s">
        <v>390</v>
      </c>
      <c r="F13" s="137"/>
      <c r="G13" s="140">
        <v>9000</v>
      </c>
      <c r="H13" s="183"/>
    </row>
    <row r="14" spans="1:12" x14ac:dyDescent="0.25">
      <c r="A14" s="182"/>
      <c r="B14" s="108"/>
      <c r="C14" s="108"/>
      <c r="D14" s="141">
        <v>630</v>
      </c>
      <c r="E14" s="108" t="s">
        <v>389</v>
      </c>
      <c r="F14" s="137"/>
      <c r="G14" s="140">
        <v>4000</v>
      </c>
      <c r="H14" s="183"/>
    </row>
    <row r="15" spans="1:12" x14ac:dyDescent="0.25">
      <c r="A15" s="204"/>
      <c r="B15" s="142">
        <v>2</v>
      </c>
      <c r="C15" s="143" t="s">
        <v>249</v>
      </c>
      <c r="D15" s="144"/>
      <c r="E15" s="144"/>
      <c r="F15" s="137"/>
      <c r="G15" s="141"/>
      <c r="H15" s="183"/>
    </row>
    <row r="16" spans="1:12" x14ac:dyDescent="0.25">
      <c r="A16" s="190"/>
      <c r="B16" s="145"/>
      <c r="C16" s="561" t="s">
        <v>376</v>
      </c>
      <c r="D16" s="556" t="s">
        <v>247</v>
      </c>
      <c r="E16" s="561"/>
      <c r="F16" s="561"/>
      <c r="G16" s="559">
        <v>800</v>
      </c>
      <c r="H16" s="1536"/>
    </row>
    <row r="17" spans="1:8" x14ac:dyDescent="0.25">
      <c r="A17" s="182"/>
      <c r="B17" s="108"/>
      <c r="C17" s="108"/>
      <c r="D17" s="141">
        <v>640</v>
      </c>
      <c r="E17" s="108" t="s">
        <v>250</v>
      </c>
      <c r="F17" s="137"/>
      <c r="G17" s="140">
        <f>SUM(G16)</f>
        <v>800</v>
      </c>
      <c r="H17" s="183"/>
    </row>
    <row r="18" spans="1:8" x14ac:dyDescent="0.25">
      <c r="A18" s="205"/>
      <c r="B18" s="142">
        <v>3</v>
      </c>
      <c r="C18" s="144" t="s">
        <v>251</v>
      </c>
      <c r="D18" s="146"/>
      <c r="E18" s="147"/>
      <c r="F18" s="137"/>
      <c r="G18" s="141"/>
      <c r="H18" s="183"/>
    </row>
    <row r="19" spans="1:8" x14ac:dyDescent="0.25">
      <c r="A19" s="187"/>
      <c r="B19" s="139"/>
      <c r="C19" s="562" t="s">
        <v>372</v>
      </c>
      <c r="D19" s="555" t="s">
        <v>252</v>
      </c>
      <c r="E19" s="555"/>
      <c r="F19" s="558"/>
      <c r="G19" s="563"/>
      <c r="H19" s="560">
        <f>SUM(H20:H21)</f>
        <v>18477.5</v>
      </c>
    </row>
    <row r="20" spans="1:8" x14ac:dyDescent="0.25">
      <c r="A20" s="182"/>
      <c r="B20" s="108"/>
      <c r="C20" s="108"/>
      <c r="D20" s="141">
        <v>710</v>
      </c>
      <c r="E20" s="108" t="s">
        <v>396</v>
      </c>
      <c r="F20" s="137"/>
      <c r="G20" s="141"/>
      <c r="H20" s="1590">
        <v>10277.5</v>
      </c>
    </row>
    <row r="21" spans="1:8" s="107" customFormat="1" x14ac:dyDescent="0.25">
      <c r="A21" s="606"/>
      <c r="B21" s="161"/>
      <c r="C21" s="162"/>
      <c r="D21" s="141">
        <v>710</v>
      </c>
      <c r="E21" s="108" t="s">
        <v>401</v>
      </c>
      <c r="F21" s="137"/>
      <c r="G21" s="141"/>
      <c r="H21" s="203">
        <v>8200</v>
      </c>
    </row>
    <row r="22" spans="1:8" s="107" customFormat="1" x14ac:dyDescent="0.25">
      <c r="A22" s="606"/>
      <c r="B22" s="161"/>
      <c r="C22" s="162"/>
      <c r="D22" s="141"/>
      <c r="E22" s="108"/>
      <c r="F22" s="137"/>
      <c r="G22" s="141"/>
      <c r="H22" s="203"/>
    </row>
    <row r="23" spans="1:8" x14ac:dyDescent="0.25">
      <c r="A23" s="204"/>
      <c r="B23" s="142">
        <v>4</v>
      </c>
      <c r="C23" s="146" t="s">
        <v>253</v>
      </c>
      <c r="D23" s="147"/>
      <c r="E23" s="147"/>
      <c r="F23" s="137"/>
      <c r="G23" s="141"/>
      <c r="H23" s="183"/>
    </row>
    <row r="24" spans="1:8" x14ac:dyDescent="0.25">
      <c r="A24" s="187"/>
      <c r="B24" s="139"/>
      <c r="C24" s="564" t="s">
        <v>376</v>
      </c>
      <c r="D24" s="555" t="s">
        <v>247</v>
      </c>
      <c r="E24" s="555"/>
      <c r="F24" s="561"/>
      <c r="G24" s="559">
        <f>SUM(G25:G26)</f>
        <v>1810</v>
      </c>
      <c r="H24" s="1536"/>
    </row>
    <row r="25" spans="1:8" x14ac:dyDescent="0.25">
      <c r="A25" s="182"/>
      <c r="B25" s="108"/>
      <c r="C25" s="108"/>
      <c r="D25" s="141">
        <v>610</v>
      </c>
      <c r="E25" s="108" t="s">
        <v>254</v>
      </c>
      <c r="F25" s="137"/>
      <c r="G25" s="140">
        <v>1340</v>
      </c>
      <c r="H25" s="183"/>
    </row>
    <row r="26" spans="1:8" x14ac:dyDescent="0.25">
      <c r="A26" s="182"/>
      <c r="B26" s="108"/>
      <c r="C26" s="108"/>
      <c r="D26" s="141">
        <v>620</v>
      </c>
      <c r="E26" s="108" t="s">
        <v>255</v>
      </c>
      <c r="F26" s="137"/>
      <c r="G26" s="140">
        <v>470</v>
      </c>
      <c r="H26" s="183"/>
    </row>
    <row r="27" spans="1:8" ht="15.75" thickBot="1" x14ac:dyDescent="0.3">
      <c r="A27" s="206"/>
      <c r="B27" s="207">
        <v>5</v>
      </c>
      <c r="C27" s="208" t="s">
        <v>256</v>
      </c>
      <c r="D27" s="209"/>
      <c r="E27" s="209"/>
      <c r="F27" s="185"/>
      <c r="G27" s="210"/>
      <c r="H27" s="819"/>
    </row>
    <row r="28" spans="1:8" x14ac:dyDescent="0.25">
      <c r="A28" s="211"/>
      <c r="B28" s="212"/>
      <c r="C28" s="565" t="s">
        <v>378</v>
      </c>
      <c r="D28" s="566" t="s">
        <v>257</v>
      </c>
      <c r="E28" s="566"/>
      <c r="F28" s="567"/>
      <c r="G28" s="568">
        <f>SUM(G29)</f>
        <v>1700</v>
      </c>
      <c r="H28" s="1573"/>
    </row>
    <row r="29" spans="1:8" x14ac:dyDescent="0.25">
      <c r="A29" s="182"/>
      <c r="B29" s="108"/>
      <c r="C29" s="108"/>
      <c r="D29" s="141">
        <v>630</v>
      </c>
      <c r="E29" s="108" t="s">
        <v>258</v>
      </c>
      <c r="F29" s="108"/>
      <c r="G29" s="140">
        <v>1700</v>
      </c>
      <c r="H29" s="183"/>
    </row>
    <row r="30" spans="1:8" x14ac:dyDescent="0.25">
      <c r="A30" s="214"/>
      <c r="B30" s="149">
        <v>6</v>
      </c>
      <c r="C30" s="150" t="s">
        <v>259</v>
      </c>
      <c r="D30" s="150"/>
      <c r="E30" s="151"/>
      <c r="F30" s="137"/>
      <c r="G30" s="148"/>
      <c r="H30" s="822"/>
    </row>
    <row r="31" spans="1:8" x14ac:dyDescent="0.25">
      <c r="A31" s="182"/>
      <c r="B31" s="108"/>
      <c r="C31" s="564" t="s">
        <v>376</v>
      </c>
      <c r="D31" s="555" t="s">
        <v>247</v>
      </c>
      <c r="E31" s="555"/>
      <c r="F31" s="570"/>
      <c r="G31" s="559">
        <f>SUM(G32:G33)</f>
        <v>13000</v>
      </c>
      <c r="H31" s="1536"/>
    </row>
    <row r="32" spans="1:8" x14ac:dyDescent="0.25">
      <c r="A32" s="182"/>
      <c r="B32" s="108"/>
      <c r="C32" s="108"/>
      <c r="D32" s="141">
        <v>610</v>
      </c>
      <c r="E32" s="108" t="s">
        <v>260</v>
      </c>
      <c r="F32" s="108"/>
      <c r="G32" s="140">
        <v>9600</v>
      </c>
      <c r="H32" s="183"/>
    </row>
    <row r="33" spans="1:8" ht="15.75" thickBot="1" x14ac:dyDescent="0.3">
      <c r="A33" s="184"/>
      <c r="B33" s="185"/>
      <c r="C33" s="185"/>
      <c r="D33" s="210">
        <v>620</v>
      </c>
      <c r="E33" s="185" t="s">
        <v>261</v>
      </c>
      <c r="F33" s="185"/>
      <c r="G33" s="217">
        <v>3400</v>
      </c>
      <c r="H33" s="819"/>
    </row>
    <row r="34" spans="1:8" ht="18" x14ac:dyDescent="0.25">
      <c r="A34" s="109" t="s">
        <v>262</v>
      </c>
      <c r="B34" s="109"/>
      <c r="C34" s="109"/>
      <c r="D34" s="109"/>
      <c r="E34" s="109"/>
      <c r="F34" s="107"/>
      <c r="G34" s="107"/>
      <c r="H34" s="107"/>
    </row>
    <row r="35" spans="1:8" ht="15.75" thickBot="1" x14ac:dyDescent="0.3">
      <c r="A35" s="107" t="s">
        <v>241</v>
      </c>
      <c r="B35" s="107"/>
      <c r="C35" s="107"/>
      <c r="D35" s="107"/>
      <c r="E35" s="107"/>
      <c r="F35" s="107"/>
      <c r="G35" s="107"/>
      <c r="H35" s="107"/>
    </row>
    <row r="36" spans="1:8" ht="15.75" thickBot="1" x14ac:dyDescent="0.3">
      <c r="A36" s="111"/>
      <c r="B36" s="112"/>
      <c r="C36" s="112"/>
      <c r="D36" s="113" t="s">
        <v>427</v>
      </c>
      <c r="E36" s="113"/>
      <c r="F36" s="114"/>
      <c r="G36" s="115"/>
      <c r="H36" s="115"/>
    </row>
    <row r="37" spans="1:8" x14ac:dyDescent="0.25">
      <c r="A37" s="116"/>
      <c r="B37" s="117"/>
      <c r="C37" s="117"/>
      <c r="D37" s="117"/>
      <c r="E37" s="118"/>
      <c r="F37" s="818"/>
      <c r="G37" s="120" t="s">
        <v>242</v>
      </c>
      <c r="H37" s="120" t="s">
        <v>243</v>
      </c>
    </row>
    <row r="38" spans="1:8" ht="15.75" thickBot="1" x14ac:dyDescent="0.3">
      <c r="A38" s="121"/>
      <c r="B38" s="122"/>
      <c r="C38" s="122"/>
      <c r="D38" s="122"/>
      <c r="E38" s="123"/>
      <c r="F38" s="137"/>
      <c r="G38" s="124"/>
      <c r="H38" s="124"/>
    </row>
    <row r="39" spans="1:8" x14ac:dyDescent="0.25">
      <c r="A39" s="594"/>
      <c r="B39" s="595" t="s">
        <v>88</v>
      </c>
      <c r="C39" s="596" t="s">
        <v>89</v>
      </c>
      <c r="D39" s="596" t="s">
        <v>244</v>
      </c>
      <c r="E39" s="596" t="s">
        <v>90</v>
      </c>
      <c r="F39" s="597"/>
      <c r="G39" s="596">
        <v>2019</v>
      </c>
      <c r="H39" s="1524">
        <v>2019</v>
      </c>
    </row>
    <row r="40" spans="1:8" ht="15.75" thickBot="1" x14ac:dyDescent="0.3">
      <c r="A40" s="598"/>
      <c r="B40" s="599" t="s">
        <v>91</v>
      </c>
      <c r="C40" s="600" t="s">
        <v>245</v>
      </c>
      <c r="D40" s="600" t="s">
        <v>245</v>
      </c>
      <c r="E40" s="600"/>
      <c r="F40" s="601"/>
      <c r="G40" s="600" t="s">
        <v>5</v>
      </c>
      <c r="H40" s="1525" t="s">
        <v>5</v>
      </c>
    </row>
    <row r="41" spans="1:8" ht="16.5" thickTop="1" thickBot="1" x14ac:dyDescent="0.3">
      <c r="A41" s="199"/>
      <c r="B41" s="128" t="s">
        <v>263</v>
      </c>
      <c r="C41" s="129"/>
      <c r="D41" s="130"/>
      <c r="E41" s="129" t="s">
        <v>93</v>
      </c>
      <c r="F41" s="200"/>
      <c r="G41" s="131">
        <f>G43+G46</f>
        <v>0</v>
      </c>
      <c r="H41" s="1533"/>
    </row>
    <row r="42" spans="1:8" x14ac:dyDescent="0.25">
      <c r="A42" s="202"/>
      <c r="B42" s="133">
        <v>1</v>
      </c>
      <c r="C42" s="134" t="s">
        <v>264</v>
      </c>
      <c r="D42" s="134"/>
      <c r="E42" s="135"/>
      <c r="F42" s="137"/>
      <c r="G42" s="153"/>
      <c r="H42" s="188"/>
    </row>
    <row r="43" spans="1:8" x14ac:dyDescent="0.25">
      <c r="A43" s="182"/>
      <c r="B43" s="108"/>
      <c r="C43" s="556" t="s">
        <v>369</v>
      </c>
      <c r="D43" s="571" t="s">
        <v>265</v>
      </c>
      <c r="E43" s="572"/>
      <c r="F43" s="558"/>
      <c r="G43" s="559">
        <f>G44</f>
        <v>0</v>
      </c>
      <c r="H43" s="1536"/>
    </row>
    <row r="44" spans="1:8" x14ac:dyDescent="0.25">
      <c r="A44" s="182"/>
      <c r="B44" s="108"/>
      <c r="C44" s="108"/>
      <c r="D44" s="136">
        <v>630</v>
      </c>
      <c r="E44" s="139" t="s">
        <v>266</v>
      </c>
      <c r="F44" s="137"/>
      <c r="G44" s="140"/>
      <c r="H44" s="183"/>
    </row>
    <row r="45" spans="1:8" x14ac:dyDescent="0.25">
      <c r="A45" s="215"/>
      <c r="B45" s="194">
        <v>2</v>
      </c>
      <c r="C45" s="191" t="s">
        <v>94</v>
      </c>
      <c r="D45" s="192"/>
      <c r="E45" s="193"/>
      <c r="F45" s="154"/>
      <c r="G45" s="155"/>
      <c r="H45" s="821"/>
    </row>
    <row r="46" spans="1:8" x14ac:dyDescent="0.25">
      <c r="A46" s="216"/>
      <c r="B46" s="195"/>
      <c r="C46" s="573" t="s">
        <v>369</v>
      </c>
      <c r="D46" s="574" t="s">
        <v>267</v>
      </c>
      <c r="E46" s="575"/>
      <c r="F46" s="558"/>
      <c r="G46" s="576">
        <f>G47</f>
        <v>0</v>
      </c>
      <c r="H46" s="1572"/>
    </row>
    <row r="47" spans="1:8" ht="15.75" thickBot="1" x14ac:dyDescent="0.3">
      <c r="A47" s="184"/>
      <c r="B47" s="210"/>
      <c r="C47" s="602"/>
      <c r="D47" s="603">
        <v>630</v>
      </c>
      <c r="E47" s="185" t="s">
        <v>351</v>
      </c>
      <c r="F47" s="185"/>
      <c r="G47" s="217"/>
      <c r="H47" s="819"/>
    </row>
    <row r="48" spans="1:8" ht="18.75" thickBot="1" x14ac:dyDescent="0.3">
      <c r="A48" s="109" t="s">
        <v>268</v>
      </c>
      <c r="B48" s="109"/>
      <c r="C48" s="109"/>
      <c r="D48" s="109"/>
      <c r="E48" s="109"/>
      <c r="F48" s="110"/>
      <c r="G48" s="107"/>
      <c r="H48" s="107"/>
    </row>
    <row r="49" spans="1:8" ht="15.75" thickBot="1" x14ac:dyDescent="0.3">
      <c r="A49" s="111"/>
      <c r="B49" s="112"/>
      <c r="C49" s="112"/>
      <c r="D49" s="113" t="s">
        <v>427</v>
      </c>
      <c r="E49" s="113"/>
      <c r="F49" s="114"/>
      <c r="G49" s="115"/>
      <c r="H49" s="1522"/>
    </row>
    <row r="50" spans="1:8" x14ac:dyDescent="0.25">
      <c r="A50" s="116"/>
      <c r="B50" s="117"/>
      <c r="C50" s="117"/>
      <c r="D50" s="117"/>
      <c r="E50" s="118"/>
      <c r="F50" s="197"/>
      <c r="G50" s="119" t="s">
        <v>242</v>
      </c>
      <c r="H50" s="119" t="s">
        <v>243</v>
      </c>
    </row>
    <row r="51" spans="1:8" ht="15.75" thickBot="1" x14ac:dyDescent="0.3">
      <c r="A51" s="121"/>
      <c r="B51" s="122"/>
      <c r="C51" s="122"/>
      <c r="D51" s="122"/>
      <c r="E51" s="123"/>
      <c r="F51" s="137"/>
      <c r="G51" s="124"/>
      <c r="H51" s="124"/>
    </row>
    <row r="52" spans="1:8" x14ac:dyDescent="0.25">
      <c r="A52" s="811"/>
      <c r="B52" s="595" t="s">
        <v>88</v>
      </c>
      <c r="C52" s="596" t="s">
        <v>89</v>
      </c>
      <c r="D52" s="596" t="s">
        <v>244</v>
      </c>
      <c r="E52" s="596" t="s">
        <v>90</v>
      </c>
      <c r="F52" s="597"/>
      <c r="G52" s="596">
        <v>2019</v>
      </c>
      <c r="H52" s="1524">
        <v>2019</v>
      </c>
    </row>
    <row r="53" spans="1:8" ht="15.75" thickBot="1" x14ac:dyDescent="0.3">
      <c r="A53" s="598"/>
      <c r="B53" s="599" t="s">
        <v>91</v>
      </c>
      <c r="C53" s="600" t="s">
        <v>245</v>
      </c>
      <c r="D53" s="600" t="s">
        <v>245</v>
      </c>
      <c r="E53" s="600"/>
      <c r="F53" s="601"/>
      <c r="G53" s="600" t="s">
        <v>5</v>
      </c>
      <c r="H53" s="1525" t="s">
        <v>5</v>
      </c>
    </row>
    <row r="54" spans="1:8" ht="16.5" thickTop="1" thickBot="1" x14ac:dyDescent="0.3">
      <c r="A54" s="199"/>
      <c r="B54" s="128" t="s">
        <v>269</v>
      </c>
      <c r="C54" s="129"/>
      <c r="D54" s="130"/>
      <c r="E54" s="129" t="s">
        <v>270</v>
      </c>
      <c r="F54" s="200"/>
      <c r="G54" s="131">
        <f>G56+G60</f>
        <v>39800</v>
      </c>
      <c r="H54" s="1578">
        <f>H60+H56</f>
        <v>0</v>
      </c>
    </row>
    <row r="55" spans="1:8" x14ac:dyDescent="0.25">
      <c r="A55" s="202"/>
      <c r="B55" s="133">
        <v>1</v>
      </c>
      <c r="C55" s="134" t="s">
        <v>271</v>
      </c>
      <c r="D55" s="134"/>
      <c r="E55" s="135"/>
      <c r="F55" s="137"/>
      <c r="G55" s="139"/>
      <c r="H55" s="1579"/>
    </row>
    <row r="56" spans="1:8" x14ac:dyDescent="0.25">
      <c r="A56" s="182"/>
      <c r="B56" s="108"/>
      <c r="C56" s="556" t="s">
        <v>376</v>
      </c>
      <c r="D56" s="556" t="s">
        <v>247</v>
      </c>
      <c r="E56" s="557"/>
      <c r="F56" s="558"/>
      <c r="G56" s="559">
        <f>SUM(G57:G58)</f>
        <v>2600</v>
      </c>
      <c r="H56" s="1580"/>
    </row>
    <row r="57" spans="1:8" x14ac:dyDescent="0.25">
      <c r="A57" s="182"/>
      <c r="B57" s="108"/>
      <c r="C57" s="108"/>
      <c r="D57" s="136">
        <v>630</v>
      </c>
      <c r="E57" s="139" t="s">
        <v>272</v>
      </c>
      <c r="F57" s="137"/>
      <c r="G57" s="140">
        <v>2000</v>
      </c>
      <c r="H57" s="1581"/>
    </row>
    <row r="58" spans="1:8" s="107" customFormat="1" x14ac:dyDescent="0.25">
      <c r="A58" s="606"/>
      <c r="B58" s="161"/>
      <c r="C58" s="161"/>
      <c r="D58" s="823">
        <v>620</v>
      </c>
      <c r="E58" s="154" t="s">
        <v>274</v>
      </c>
      <c r="F58" s="137"/>
      <c r="G58" s="140">
        <v>600</v>
      </c>
      <c r="H58" s="1581"/>
    </row>
    <row r="59" spans="1:8" x14ac:dyDescent="0.25">
      <c r="A59" s="204"/>
      <c r="B59" s="142">
        <v>2</v>
      </c>
      <c r="C59" s="143" t="s">
        <v>273</v>
      </c>
      <c r="D59" s="144"/>
      <c r="E59" s="144"/>
      <c r="F59" s="137"/>
      <c r="G59" s="108"/>
      <c r="H59" s="1582"/>
    </row>
    <row r="60" spans="1:8" x14ac:dyDescent="0.25">
      <c r="A60" s="190"/>
      <c r="B60" s="145"/>
      <c r="C60" s="561" t="s">
        <v>376</v>
      </c>
      <c r="D60" s="556" t="s">
        <v>247</v>
      </c>
      <c r="E60" s="561"/>
      <c r="F60" s="561"/>
      <c r="G60" s="559">
        <f>SUM(G61:G65)</f>
        <v>37200</v>
      </c>
      <c r="H60" s="1580"/>
    </row>
    <row r="61" spans="1:8" x14ac:dyDescent="0.25">
      <c r="A61" s="182"/>
      <c r="B61" s="108"/>
      <c r="C61" s="108"/>
      <c r="D61" s="141">
        <v>610</v>
      </c>
      <c r="E61" s="108" t="s">
        <v>392</v>
      </c>
      <c r="F61" s="137"/>
      <c r="G61" s="140">
        <v>14000</v>
      </c>
      <c r="H61" s="1581"/>
    </row>
    <row r="62" spans="1:8" x14ac:dyDescent="0.25">
      <c r="A62" s="190"/>
      <c r="B62" s="145"/>
      <c r="C62" s="145"/>
      <c r="D62" s="148"/>
      <c r="E62" s="145" t="s">
        <v>393</v>
      </c>
      <c r="F62" s="137"/>
      <c r="G62" s="145"/>
      <c r="H62" s="1583"/>
    </row>
    <row r="63" spans="1:8" x14ac:dyDescent="0.25">
      <c r="A63" s="182"/>
      <c r="B63" s="108"/>
      <c r="C63" s="108"/>
      <c r="D63" s="141">
        <v>620</v>
      </c>
      <c r="E63" s="108" t="s">
        <v>274</v>
      </c>
      <c r="F63" s="108"/>
      <c r="G63" s="140">
        <v>4900</v>
      </c>
      <c r="H63" s="1581"/>
    </row>
    <row r="64" spans="1:8" x14ac:dyDescent="0.25">
      <c r="A64" s="182"/>
      <c r="B64" s="108"/>
      <c r="C64" s="108"/>
      <c r="D64" s="141">
        <v>630</v>
      </c>
      <c r="E64" s="108" t="s">
        <v>429</v>
      </c>
      <c r="F64" s="108"/>
      <c r="G64" s="817">
        <v>18000</v>
      </c>
      <c r="H64" s="1584"/>
    </row>
    <row r="65" spans="1:13" s="107" customFormat="1" ht="15.75" thickBot="1" x14ac:dyDescent="0.3">
      <c r="A65" s="184"/>
      <c r="B65" s="185"/>
      <c r="C65" s="185"/>
      <c r="D65" s="210">
        <v>640</v>
      </c>
      <c r="E65" s="609" t="s">
        <v>391</v>
      </c>
      <c r="F65" s="185"/>
      <c r="G65" s="217">
        <v>300</v>
      </c>
      <c r="H65" s="819"/>
    </row>
    <row r="66" spans="1:13" s="107" customFormat="1" x14ac:dyDescent="0.25">
      <c r="A66" s="137"/>
      <c r="B66" s="137"/>
      <c r="C66" s="137"/>
      <c r="D66" s="213"/>
      <c r="E66" s="137"/>
      <c r="F66" s="137"/>
      <c r="G66" s="218"/>
      <c r="H66" s="213"/>
    </row>
    <row r="67" spans="1:13" ht="18" x14ac:dyDescent="0.25">
      <c r="A67" s="109" t="s">
        <v>275</v>
      </c>
      <c r="B67" s="109"/>
      <c r="C67" s="109"/>
      <c r="D67" s="109"/>
      <c r="E67" s="109"/>
      <c r="F67" s="110"/>
      <c r="G67" s="107"/>
      <c r="H67" s="107"/>
      <c r="J67" s="107"/>
      <c r="K67" s="107"/>
      <c r="L67" s="107"/>
      <c r="M67" s="107"/>
    </row>
    <row r="68" spans="1:13" ht="16.5" thickBot="1" x14ac:dyDescent="0.3">
      <c r="A68" s="110"/>
      <c r="B68" s="110"/>
      <c r="C68" s="110"/>
      <c r="D68" s="110"/>
      <c r="E68" s="110"/>
      <c r="F68" s="110"/>
      <c r="G68" s="107"/>
      <c r="H68" s="107"/>
    </row>
    <row r="69" spans="1:13" ht="15.75" thickBot="1" x14ac:dyDescent="0.3">
      <c r="A69" s="111"/>
      <c r="B69" s="112"/>
      <c r="C69" s="112"/>
      <c r="D69" s="113" t="s">
        <v>427</v>
      </c>
      <c r="E69" s="113"/>
      <c r="F69" s="114"/>
      <c r="G69" s="115"/>
      <c r="H69" s="1522"/>
    </row>
    <row r="70" spans="1:13" x14ac:dyDescent="0.25">
      <c r="A70" s="116"/>
      <c r="B70" s="117"/>
      <c r="C70" s="117"/>
      <c r="D70" s="117"/>
      <c r="E70" s="118"/>
      <c r="F70" s="197"/>
      <c r="G70" s="119" t="s">
        <v>242</v>
      </c>
      <c r="H70" s="119" t="s">
        <v>243</v>
      </c>
    </row>
    <row r="71" spans="1:13" ht="15.75" thickBot="1" x14ac:dyDescent="0.3">
      <c r="A71" s="121"/>
      <c r="B71" s="122"/>
      <c r="C71" s="122"/>
      <c r="D71" s="122"/>
      <c r="E71" s="123"/>
      <c r="F71" s="137"/>
      <c r="G71" s="124"/>
      <c r="H71" s="124"/>
    </row>
    <row r="72" spans="1:13" x14ac:dyDescent="0.25">
      <c r="A72" s="594"/>
      <c r="B72" s="595" t="s">
        <v>88</v>
      </c>
      <c r="C72" s="596" t="s">
        <v>89</v>
      </c>
      <c r="D72" s="596" t="s">
        <v>244</v>
      </c>
      <c r="E72" s="596" t="s">
        <v>90</v>
      </c>
      <c r="F72" s="597"/>
      <c r="G72" s="596">
        <v>2019</v>
      </c>
      <c r="H72" s="1524">
        <v>2019</v>
      </c>
    </row>
    <row r="73" spans="1:13" ht="15.75" thickBot="1" x14ac:dyDescent="0.3">
      <c r="A73" s="598"/>
      <c r="B73" s="599" t="s">
        <v>91</v>
      </c>
      <c r="C73" s="600" t="s">
        <v>245</v>
      </c>
      <c r="D73" s="600" t="s">
        <v>245</v>
      </c>
      <c r="E73" s="600"/>
      <c r="F73" s="601"/>
      <c r="G73" s="600" t="s">
        <v>5</v>
      </c>
      <c r="H73" s="1525" t="s">
        <v>5</v>
      </c>
    </row>
    <row r="74" spans="1:13" ht="16.5" thickTop="1" thickBot="1" x14ac:dyDescent="0.3">
      <c r="A74" s="199"/>
      <c r="B74" s="128" t="s">
        <v>276</v>
      </c>
      <c r="C74" s="129"/>
      <c r="D74" s="130"/>
      <c r="E74" s="129" t="s">
        <v>95</v>
      </c>
      <c r="F74" s="200"/>
      <c r="G74" s="131">
        <f>G76+G81+G84</f>
        <v>3430</v>
      </c>
      <c r="H74" s="1533"/>
    </row>
    <row r="75" spans="1:13" x14ac:dyDescent="0.25">
      <c r="A75" s="215"/>
      <c r="B75" s="142">
        <v>1</v>
      </c>
      <c r="C75" s="146" t="s">
        <v>277</v>
      </c>
      <c r="D75" s="147"/>
      <c r="E75" s="147"/>
      <c r="F75" s="137"/>
      <c r="G75" s="108"/>
      <c r="H75" s="189"/>
    </row>
    <row r="76" spans="1:13" x14ac:dyDescent="0.25">
      <c r="A76" s="187"/>
      <c r="B76" s="139"/>
      <c r="C76" s="577" t="s">
        <v>380</v>
      </c>
      <c r="D76" s="555" t="s">
        <v>278</v>
      </c>
      <c r="E76" s="555"/>
      <c r="F76" s="561"/>
      <c r="G76" s="559">
        <f>SUM(G77:G79)</f>
        <v>1950</v>
      </c>
      <c r="H76" s="1564"/>
    </row>
    <row r="77" spans="1:13" x14ac:dyDescent="0.25">
      <c r="A77" s="182"/>
      <c r="B77" s="108"/>
      <c r="C77" s="108"/>
      <c r="D77" s="141">
        <v>610</v>
      </c>
      <c r="E77" s="108" t="s">
        <v>279</v>
      </c>
      <c r="F77" s="137"/>
      <c r="G77" s="140">
        <v>930</v>
      </c>
      <c r="H77" s="1565"/>
    </row>
    <row r="78" spans="1:13" x14ac:dyDescent="0.25">
      <c r="A78" s="182"/>
      <c r="B78" s="108"/>
      <c r="C78" s="108"/>
      <c r="D78" s="141">
        <v>620</v>
      </c>
      <c r="E78" s="108" t="s">
        <v>280</v>
      </c>
      <c r="F78" s="137"/>
      <c r="G78" s="140">
        <v>340</v>
      </c>
      <c r="H78" s="1565"/>
    </row>
    <row r="79" spans="1:13" x14ac:dyDescent="0.25">
      <c r="A79" s="190"/>
      <c r="B79" s="145"/>
      <c r="C79" s="145"/>
      <c r="D79" s="148">
        <v>630</v>
      </c>
      <c r="E79" s="145" t="s">
        <v>281</v>
      </c>
      <c r="F79" s="137"/>
      <c r="G79" s="158">
        <v>680</v>
      </c>
      <c r="H79" s="1566"/>
    </row>
    <row r="80" spans="1:13" x14ac:dyDescent="0.25">
      <c r="A80" s="219"/>
      <c r="B80" s="142">
        <v>2</v>
      </c>
      <c r="C80" s="146" t="s">
        <v>282</v>
      </c>
      <c r="D80" s="147"/>
      <c r="E80" s="147"/>
      <c r="F80" s="108"/>
      <c r="G80" s="108"/>
      <c r="H80" s="189"/>
    </row>
    <row r="81" spans="1:8" x14ac:dyDescent="0.25">
      <c r="A81" s="187"/>
      <c r="B81" s="139"/>
      <c r="C81" s="578" t="s">
        <v>381</v>
      </c>
      <c r="D81" s="555" t="s">
        <v>283</v>
      </c>
      <c r="E81" s="555"/>
      <c r="F81" s="564"/>
      <c r="G81" s="559">
        <f>SUM(G82)</f>
        <v>1200</v>
      </c>
      <c r="H81" s="1536"/>
    </row>
    <row r="82" spans="1:8" x14ac:dyDescent="0.25">
      <c r="A82" s="182"/>
      <c r="B82" s="108"/>
      <c r="C82" s="108"/>
      <c r="D82" s="141">
        <v>630</v>
      </c>
      <c r="E82" s="108" t="s">
        <v>352</v>
      </c>
      <c r="F82" s="108"/>
      <c r="G82" s="1577">
        <v>1200</v>
      </c>
      <c r="H82" s="183"/>
    </row>
    <row r="83" spans="1:8" x14ac:dyDescent="0.25">
      <c r="A83" s="215"/>
      <c r="B83" s="159">
        <v>3</v>
      </c>
      <c r="C83" s="144" t="s">
        <v>284</v>
      </c>
      <c r="D83" s="144"/>
      <c r="E83" s="160"/>
      <c r="F83" s="161"/>
      <c r="G83" s="162"/>
      <c r="H83" s="183"/>
    </row>
    <row r="84" spans="1:8" ht="15.75" thickBot="1" x14ac:dyDescent="0.3">
      <c r="A84" s="184"/>
      <c r="B84" s="185"/>
      <c r="C84" s="820" t="s">
        <v>379</v>
      </c>
      <c r="D84" s="820" t="s">
        <v>285</v>
      </c>
      <c r="E84" s="820"/>
      <c r="F84" s="590"/>
      <c r="G84" s="591">
        <f>SUM(G85)</f>
        <v>280</v>
      </c>
      <c r="H84" s="1567"/>
    </row>
    <row r="85" spans="1:8" ht="15.75" thickBot="1" x14ac:dyDescent="0.3">
      <c r="A85" s="1556"/>
      <c r="B85" s="1568"/>
      <c r="C85" s="1568"/>
      <c r="D85" s="1487">
        <v>630</v>
      </c>
      <c r="E85" s="1569" t="s">
        <v>286</v>
      </c>
      <c r="F85" s="1568"/>
      <c r="G85" s="1570">
        <v>280</v>
      </c>
      <c r="H85" s="1571"/>
    </row>
    <row r="86" spans="1:8" ht="18.75" thickBot="1" x14ac:dyDescent="0.3">
      <c r="A86" s="109" t="s">
        <v>287</v>
      </c>
      <c r="B86" s="109"/>
      <c r="C86" s="109"/>
      <c r="D86" s="109"/>
      <c r="E86" s="109"/>
      <c r="F86" s="110"/>
      <c r="G86" s="107"/>
      <c r="H86" s="107"/>
    </row>
    <row r="87" spans="1:8" ht="15.75" thickBot="1" x14ac:dyDescent="0.3">
      <c r="A87" s="111"/>
      <c r="B87" s="112"/>
      <c r="C87" s="112"/>
      <c r="D87" s="113" t="s">
        <v>427</v>
      </c>
      <c r="E87" s="113"/>
      <c r="F87" s="114"/>
      <c r="G87" s="115"/>
      <c r="H87" s="1522"/>
    </row>
    <row r="88" spans="1:8" x14ac:dyDescent="0.25">
      <c r="A88" s="116"/>
      <c r="B88" s="117"/>
      <c r="C88" s="117"/>
      <c r="D88" s="117"/>
      <c r="E88" s="118"/>
      <c r="F88" s="197"/>
      <c r="G88" s="119" t="s">
        <v>242</v>
      </c>
      <c r="H88" s="119" t="s">
        <v>243</v>
      </c>
    </row>
    <row r="89" spans="1:8" ht="15.75" thickBot="1" x14ac:dyDescent="0.3">
      <c r="A89" s="121"/>
      <c r="B89" s="122"/>
      <c r="C89" s="122"/>
      <c r="D89" s="122"/>
      <c r="E89" s="123"/>
      <c r="F89" s="137"/>
      <c r="G89" s="124"/>
      <c r="H89" s="124"/>
    </row>
    <row r="90" spans="1:8" x14ac:dyDescent="0.25">
      <c r="A90" s="811"/>
      <c r="B90" s="595" t="s">
        <v>88</v>
      </c>
      <c r="C90" s="596" t="s">
        <v>89</v>
      </c>
      <c r="D90" s="596" t="s">
        <v>244</v>
      </c>
      <c r="E90" s="596" t="s">
        <v>90</v>
      </c>
      <c r="F90" s="597"/>
      <c r="G90" s="596">
        <v>2019</v>
      </c>
      <c r="H90" s="1524">
        <v>2019</v>
      </c>
    </row>
    <row r="91" spans="1:8" ht="15.75" thickBot="1" x14ac:dyDescent="0.3">
      <c r="A91" s="598"/>
      <c r="B91" s="599" t="s">
        <v>91</v>
      </c>
      <c r="C91" s="600" t="s">
        <v>245</v>
      </c>
      <c r="D91" s="600" t="s">
        <v>245</v>
      </c>
      <c r="E91" s="600"/>
      <c r="F91" s="601"/>
      <c r="G91" s="600" t="s">
        <v>5</v>
      </c>
      <c r="H91" s="1525" t="s">
        <v>5</v>
      </c>
    </row>
    <row r="92" spans="1:8" ht="16.5" thickTop="1" thickBot="1" x14ac:dyDescent="0.3">
      <c r="A92" s="199"/>
      <c r="B92" s="128" t="s">
        <v>288</v>
      </c>
      <c r="C92" s="129"/>
      <c r="D92" s="130"/>
      <c r="E92" s="129" t="s">
        <v>289</v>
      </c>
      <c r="F92" s="200"/>
      <c r="G92" s="131">
        <f>G94</f>
        <v>4550</v>
      </c>
      <c r="H92" s="201"/>
    </row>
    <row r="93" spans="1:8" x14ac:dyDescent="0.25">
      <c r="A93" s="204"/>
      <c r="B93" s="142">
        <v>1</v>
      </c>
      <c r="C93" s="146" t="s">
        <v>290</v>
      </c>
      <c r="D93" s="147"/>
      <c r="E93" s="147"/>
      <c r="F93" s="137"/>
      <c r="G93" s="903"/>
      <c r="H93" s="1246"/>
    </row>
    <row r="94" spans="1:8" x14ac:dyDescent="0.25">
      <c r="A94" s="187"/>
      <c r="B94" s="139"/>
      <c r="C94" s="577" t="s">
        <v>382</v>
      </c>
      <c r="D94" s="579" t="s">
        <v>291</v>
      </c>
      <c r="E94" s="579"/>
      <c r="F94" s="561"/>
      <c r="G94" s="559">
        <f>SUM(G95:G96)</f>
        <v>4550</v>
      </c>
      <c r="H94" s="1536"/>
    </row>
    <row r="95" spans="1:8" x14ac:dyDescent="0.25">
      <c r="A95" s="182"/>
      <c r="B95" s="108"/>
      <c r="C95" s="157"/>
      <c r="D95" s="141">
        <v>630</v>
      </c>
      <c r="E95" s="108" t="s">
        <v>412</v>
      </c>
      <c r="F95" s="137"/>
      <c r="G95" s="1588">
        <v>4550</v>
      </c>
      <c r="H95" s="1246"/>
    </row>
    <row r="96" spans="1:8" ht="15.75" thickBot="1" x14ac:dyDescent="0.3">
      <c r="A96" s="184"/>
      <c r="B96" s="185"/>
      <c r="C96" s="186"/>
      <c r="D96" s="1487">
        <v>700</v>
      </c>
      <c r="E96" s="604" t="s">
        <v>428</v>
      </c>
      <c r="F96" s="220"/>
      <c r="G96" s="1077"/>
      <c r="H96" s="1589"/>
    </row>
    <row r="99" spans="1:8" ht="18" x14ac:dyDescent="0.25">
      <c r="A99" s="109" t="s">
        <v>292</v>
      </c>
      <c r="B99" s="109"/>
      <c r="C99" s="109"/>
      <c r="D99" s="109"/>
      <c r="E99" s="109"/>
      <c r="F99" s="110"/>
      <c r="G99" s="107"/>
      <c r="H99" s="107"/>
    </row>
    <row r="100" spans="1:8" ht="16.5" thickBot="1" x14ac:dyDescent="0.3">
      <c r="A100" s="110"/>
      <c r="B100" s="110"/>
      <c r="C100" s="110"/>
      <c r="D100" s="110"/>
      <c r="E100" s="110"/>
      <c r="F100" s="110"/>
      <c r="G100" s="107"/>
      <c r="H100" s="107"/>
    </row>
    <row r="101" spans="1:8" ht="15.75" thickBot="1" x14ac:dyDescent="0.3">
      <c r="A101" s="111"/>
      <c r="B101" s="112"/>
      <c r="C101" s="112"/>
      <c r="D101" s="113" t="s">
        <v>427</v>
      </c>
      <c r="E101" s="113"/>
      <c r="F101" s="114"/>
      <c r="G101" s="115"/>
      <c r="H101" s="1522"/>
    </row>
    <row r="102" spans="1:8" x14ac:dyDescent="0.25">
      <c r="A102" s="116"/>
      <c r="B102" s="117"/>
      <c r="C102" s="117"/>
      <c r="D102" s="117"/>
      <c r="E102" s="118"/>
      <c r="F102" s="197"/>
      <c r="G102" s="119" t="s">
        <v>242</v>
      </c>
      <c r="H102" s="119" t="s">
        <v>243</v>
      </c>
    </row>
    <row r="103" spans="1:8" ht="15.75" thickBot="1" x14ac:dyDescent="0.3">
      <c r="A103" s="121"/>
      <c r="B103" s="122"/>
      <c r="C103" s="122"/>
      <c r="D103" s="122"/>
      <c r="E103" s="123"/>
      <c r="F103" s="137"/>
      <c r="G103" s="124"/>
      <c r="H103" s="124"/>
    </row>
    <row r="104" spans="1:8" x14ac:dyDescent="0.25">
      <c r="A104" s="594"/>
      <c r="B104" s="595" t="s">
        <v>88</v>
      </c>
      <c r="C104" s="596" t="s">
        <v>89</v>
      </c>
      <c r="D104" s="596" t="s">
        <v>244</v>
      </c>
      <c r="E104" s="596" t="s">
        <v>90</v>
      </c>
      <c r="F104" s="597"/>
      <c r="G104" s="596">
        <v>2019</v>
      </c>
      <c r="H104" s="1524">
        <v>2019</v>
      </c>
    </row>
    <row r="105" spans="1:8" ht="15.75" thickBot="1" x14ac:dyDescent="0.3">
      <c r="A105" s="598"/>
      <c r="B105" s="599" t="s">
        <v>91</v>
      </c>
      <c r="C105" s="600" t="s">
        <v>245</v>
      </c>
      <c r="D105" s="600" t="s">
        <v>245</v>
      </c>
      <c r="E105" s="600"/>
      <c r="F105" s="601"/>
      <c r="G105" s="600" t="s">
        <v>5</v>
      </c>
      <c r="H105" s="1525" t="s">
        <v>5</v>
      </c>
    </row>
    <row r="106" spans="1:8" ht="16.5" thickTop="1" thickBot="1" x14ac:dyDescent="0.3">
      <c r="A106" s="199"/>
      <c r="B106" s="128" t="s">
        <v>293</v>
      </c>
      <c r="C106" s="129"/>
      <c r="D106" s="130"/>
      <c r="E106" s="129" t="s">
        <v>96</v>
      </c>
      <c r="F106" s="200"/>
      <c r="G106" s="131">
        <f>G108</f>
        <v>11300</v>
      </c>
      <c r="H106" s="1533">
        <f>H108</f>
        <v>0</v>
      </c>
    </row>
    <row r="107" spans="1:8" x14ac:dyDescent="0.25">
      <c r="A107" s="204"/>
      <c r="B107" s="142">
        <v>1</v>
      </c>
      <c r="C107" s="146" t="s">
        <v>294</v>
      </c>
      <c r="D107" s="147"/>
      <c r="E107" s="147"/>
      <c r="F107" s="137"/>
      <c r="G107" s="141"/>
      <c r="H107" s="183"/>
    </row>
    <row r="108" spans="1:8" x14ac:dyDescent="0.25">
      <c r="A108" s="187"/>
      <c r="B108" s="139"/>
      <c r="C108" s="577" t="s">
        <v>367</v>
      </c>
      <c r="D108" s="555" t="s">
        <v>295</v>
      </c>
      <c r="E108" s="555"/>
      <c r="F108" s="561"/>
      <c r="G108" s="559">
        <f>G109</f>
        <v>11300</v>
      </c>
      <c r="H108" s="1536">
        <v>0</v>
      </c>
    </row>
    <row r="109" spans="1:8" ht="15.75" thickBot="1" x14ac:dyDescent="0.3">
      <c r="A109" s="184"/>
      <c r="B109" s="185"/>
      <c r="C109" s="185"/>
      <c r="D109" s="210">
        <v>630</v>
      </c>
      <c r="E109" s="185" t="s">
        <v>296</v>
      </c>
      <c r="F109" s="220"/>
      <c r="G109" s="217">
        <v>11300</v>
      </c>
      <c r="H109" s="819">
        <v>0</v>
      </c>
    </row>
    <row r="110" spans="1:8" s="107" customFormat="1" x14ac:dyDescent="0.25">
      <c r="A110" s="137"/>
      <c r="B110" s="137"/>
      <c r="C110" s="137"/>
      <c r="D110" s="213"/>
      <c r="E110" s="137"/>
      <c r="F110" s="137"/>
      <c r="G110" s="218"/>
      <c r="H110" s="213"/>
    </row>
    <row r="111" spans="1:8" ht="18" x14ac:dyDescent="0.25">
      <c r="A111" s="109" t="s">
        <v>297</v>
      </c>
      <c r="B111" s="109"/>
      <c r="C111" s="109"/>
      <c r="D111" s="109"/>
      <c r="E111" s="109"/>
      <c r="F111" s="110"/>
      <c r="G111" s="107"/>
      <c r="H111" s="107"/>
    </row>
    <row r="112" spans="1:8" ht="16.5" thickBot="1" x14ac:dyDescent="0.3">
      <c r="A112" s="110"/>
      <c r="B112" s="110"/>
      <c r="C112" s="110"/>
      <c r="D112" s="110"/>
      <c r="E112" s="110"/>
      <c r="F112" s="110"/>
      <c r="G112" s="107"/>
      <c r="H112" s="107"/>
    </row>
    <row r="113" spans="1:8" ht="15.75" thickBot="1" x14ac:dyDescent="0.3">
      <c r="A113" s="111"/>
      <c r="B113" s="112"/>
      <c r="C113" s="112"/>
      <c r="D113" s="113" t="s">
        <v>427</v>
      </c>
      <c r="E113" s="113"/>
      <c r="F113" s="114"/>
      <c r="G113" s="115"/>
      <c r="H113" s="1522"/>
    </row>
    <row r="114" spans="1:8" x14ac:dyDescent="0.25">
      <c r="A114" s="116"/>
      <c r="B114" s="117"/>
      <c r="C114" s="117"/>
      <c r="D114" s="117"/>
      <c r="E114" s="118"/>
      <c r="F114" s="197"/>
      <c r="G114" s="119" t="s">
        <v>242</v>
      </c>
      <c r="H114" s="119" t="s">
        <v>243</v>
      </c>
    </row>
    <row r="115" spans="1:8" ht="15.75" thickBot="1" x14ac:dyDescent="0.3">
      <c r="A115" s="121"/>
      <c r="B115" s="122"/>
      <c r="C115" s="122"/>
      <c r="D115" s="122"/>
      <c r="E115" s="123"/>
      <c r="F115" s="137"/>
      <c r="G115" s="124"/>
      <c r="H115" s="124"/>
    </row>
    <row r="116" spans="1:8" x14ac:dyDescent="0.25">
      <c r="A116" s="594"/>
      <c r="B116" s="595" t="s">
        <v>88</v>
      </c>
      <c r="C116" s="596" t="s">
        <v>89</v>
      </c>
      <c r="D116" s="596" t="s">
        <v>244</v>
      </c>
      <c r="E116" s="596" t="s">
        <v>90</v>
      </c>
      <c r="F116" s="597"/>
      <c r="G116" s="596">
        <v>2019</v>
      </c>
      <c r="H116" s="1524">
        <v>2019</v>
      </c>
    </row>
    <row r="117" spans="1:8" ht="15.75" thickBot="1" x14ac:dyDescent="0.3">
      <c r="A117" s="598"/>
      <c r="B117" s="599" t="s">
        <v>91</v>
      </c>
      <c r="C117" s="600" t="s">
        <v>245</v>
      </c>
      <c r="D117" s="600" t="s">
        <v>245</v>
      </c>
      <c r="E117" s="600"/>
      <c r="F117" s="601"/>
      <c r="G117" s="600" t="s">
        <v>5</v>
      </c>
      <c r="H117" s="1525" t="s">
        <v>5</v>
      </c>
    </row>
    <row r="118" spans="1:8" ht="16.5" thickTop="1" thickBot="1" x14ac:dyDescent="0.3">
      <c r="A118" s="199"/>
      <c r="B118" s="128" t="s">
        <v>298</v>
      </c>
      <c r="C118" s="129"/>
      <c r="D118" s="130"/>
      <c r="E118" s="129" t="s">
        <v>97</v>
      </c>
      <c r="F118" s="200"/>
      <c r="G118" s="131">
        <f>G120</f>
        <v>840</v>
      </c>
      <c r="H118" s="201">
        <f>H120</f>
        <v>12000</v>
      </c>
    </row>
    <row r="119" spans="1:8" x14ac:dyDescent="0.25">
      <c r="A119" s="204"/>
      <c r="B119" s="142">
        <v>1</v>
      </c>
      <c r="C119" s="146" t="s">
        <v>299</v>
      </c>
      <c r="D119" s="147"/>
      <c r="E119" s="147"/>
      <c r="F119" s="137"/>
      <c r="G119" s="141"/>
      <c r="H119" s="203"/>
    </row>
    <row r="120" spans="1:8" x14ac:dyDescent="0.25">
      <c r="A120" s="187"/>
      <c r="B120" s="139"/>
      <c r="C120" s="577" t="s">
        <v>368</v>
      </c>
      <c r="D120" s="555" t="s">
        <v>300</v>
      </c>
      <c r="E120" s="555"/>
      <c r="F120" s="561"/>
      <c r="G120" s="559">
        <f>SUM(G121:G122)</f>
        <v>840</v>
      </c>
      <c r="H120" s="560">
        <f>H121+H122</f>
        <v>12000</v>
      </c>
    </row>
    <row r="121" spans="1:8" x14ac:dyDescent="0.25">
      <c r="A121" s="182"/>
      <c r="B121" s="108"/>
      <c r="C121" s="108"/>
      <c r="D121" s="141">
        <v>630</v>
      </c>
      <c r="E121" s="108" t="s">
        <v>430</v>
      </c>
      <c r="F121" s="137"/>
      <c r="G121" s="140">
        <v>800</v>
      </c>
      <c r="H121" s="1590">
        <v>12000</v>
      </c>
    </row>
    <row r="122" spans="1:8" ht="15.75" thickBot="1" x14ac:dyDescent="0.3">
      <c r="A122" s="184"/>
      <c r="B122" s="185"/>
      <c r="C122" s="185"/>
      <c r="D122" s="210">
        <v>630</v>
      </c>
      <c r="E122" s="185" t="s">
        <v>353</v>
      </c>
      <c r="F122" s="220"/>
      <c r="G122" s="217">
        <v>40</v>
      </c>
      <c r="H122" s="1563"/>
    </row>
    <row r="123" spans="1:8" s="107" customFormat="1" x14ac:dyDescent="0.25">
      <c r="A123" s="137"/>
      <c r="B123" s="137"/>
      <c r="C123" s="137"/>
      <c r="D123" s="213"/>
      <c r="E123" s="137"/>
      <c r="F123" s="137"/>
      <c r="G123" s="213"/>
      <c r="H123" s="137"/>
    </row>
    <row r="125" spans="1:8" ht="18.75" thickBot="1" x14ac:dyDescent="0.3">
      <c r="A125" s="109" t="s">
        <v>301</v>
      </c>
      <c r="B125" s="109"/>
      <c r="C125" s="109"/>
      <c r="D125" s="109"/>
      <c r="E125" s="109"/>
      <c r="F125" s="110"/>
      <c r="G125" s="107"/>
      <c r="H125" s="107"/>
    </row>
    <row r="126" spans="1:8" ht="15.75" thickBot="1" x14ac:dyDescent="0.3">
      <c r="A126" s="111"/>
      <c r="B126" s="112"/>
      <c r="C126" s="112"/>
      <c r="D126" s="113" t="s">
        <v>427</v>
      </c>
      <c r="E126" s="113"/>
      <c r="F126" s="114"/>
      <c r="G126" s="115"/>
      <c r="H126" s="1522"/>
    </row>
    <row r="127" spans="1:8" x14ac:dyDescent="0.25">
      <c r="A127" s="116"/>
      <c r="B127" s="117"/>
      <c r="C127" s="117"/>
      <c r="D127" s="117"/>
      <c r="E127" s="118"/>
      <c r="F127" s="197"/>
      <c r="G127" s="119" t="s">
        <v>242</v>
      </c>
      <c r="H127" s="119" t="s">
        <v>243</v>
      </c>
    </row>
    <row r="128" spans="1:8" ht="15.75" thickBot="1" x14ac:dyDescent="0.3">
      <c r="A128" s="121"/>
      <c r="B128" s="122"/>
      <c r="C128" s="122"/>
      <c r="D128" s="122"/>
      <c r="E128" s="123"/>
      <c r="F128" s="137"/>
      <c r="G128" s="124"/>
      <c r="H128" s="124"/>
    </row>
    <row r="129" spans="1:8" x14ac:dyDescent="0.25">
      <c r="A129" s="811"/>
      <c r="B129" s="595" t="s">
        <v>88</v>
      </c>
      <c r="C129" s="596" t="s">
        <v>89</v>
      </c>
      <c r="D129" s="596" t="s">
        <v>244</v>
      </c>
      <c r="E129" s="596" t="s">
        <v>90</v>
      </c>
      <c r="F129" s="597"/>
      <c r="G129" s="596">
        <v>2019</v>
      </c>
      <c r="H129" s="1524">
        <v>2019</v>
      </c>
    </row>
    <row r="130" spans="1:8" ht="15.75" thickBot="1" x14ac:dyDescent="0.3">
      <c r="A130" s="598"/>
      <c r="B130" s="599" t="s">
        <v>91</v>
      </c>
      <c r="C130" s="600" t="s">
        <v>245</v>
      </c>
      <c r="D130" s="600" t="s">
        <v>245</v>
      </c>
      <c r="E130" s="600"/>
      <c r="F130" s="601"/>
      <c r="G130" s="600" t="s">
        <v>5</v>
      </c>
      <c r="H130" s="1525" t="s">
        <v>5</v>
      </c>
    </row>
    <row r="131" spans="1:8" ht="16.5" thickTop="1" thickBot="1" x14ac:dyDescent="0.3">
      <c r="A131" s="199"/>
      <c r="B131" s="128" t="s">
        <v>302</v>
      </c>
      <c r="C131" s="129"/>
      <c r="D131" s="130"/>
      <c r="E131" s="129" t="s">
        <v>303</v>
      </c>
      <c r="F131" s="200"/>
      <c r="G131" s="131">
        <f>SUM(G132:G146)</f>
        <v>173620</v>
      </c>
      <c r="H131" s="1533"/>
    </row>
    <row r="132" spans="1:8" x14ac:dyDescent="0.25">
      <c r="A132" s="215"/>
      <c r="B132" s="142">
        <v>1</v>
      </c>
      <c r="C132" s="146" t="s">
        <v>304</v>
      </c>
      <c r="D132" s="147"/>
      <c r="E132" s="147"/>
      <c r="F132" s="137"/>
      <c r="G132" s="141"/>
      <c r="H132" s="183"/>
    </row>
    <row r="133" spans="1:8" x14ac:dyDescent="0.25">
      <c r="A133" s="216"/>
      <c r="B133" s="163"/>
      <c r="C133" s="580" t="s">
        <v>383</v>
      </c>
      <c r="D133" s="579" t="s">
        <v>305</v>
      </c>
      <c r="E133" s="579"/>
      <c r="F133" s="561"/>
      <c r="G133" s="559">
        <v>64500</v>
      </c>
      <c r="H133" s="1536"/>
    </row>
    <row r="134" spans="1:8" x14ac:dyDescent="0.25">
      <c r="A134" s="219"/>
      <c r="B134" s="159">
        <v>2</v>
      </c>
      <c r="C134" s="144" t="s">
        <v>306</v>
      </c>
      <c r="D134" s="144"/>
      <c r="E134" s="146"/>
      <c r="F134" s="137"/>
      <c r="G134" s="141"/>
      <c r="H134" s="183"/>
    </row>
    <row r="135" spans="1:8" x14ac:dyDescent="0.25">
      <c r="A135" s="216"/>
      <c r="B135" s="163"/>
      <c r="C135" s="581" t="s">
        <v>384</v>
      </c>
      <c r="D135" s="550" t="s">
        <v>307</v>
      </c>
      <c r="E135" s="550"/>
      <c r="F135" s="561"/>
      <c r="G135" s="582">
        <v>70000</v>
      </c>
      <c r="H135" s="1534"/>
    </row>
    <row r="136" spans="1:8" x14ac:dyDescent="0.25">
      <c r="A136" s="215"/>
      <c r="B136" s="142">
        <v>3</v>
      </c>
      <c r="C136" s="144" t="s">
        <v>308</v>
      </c>
      <c r="D136" s="144"/>
      <c r="E136" s="146"/>
      <c r="F136" s="162"/>
      <c r="G136" s="141"/>
      <c r="H136" s="183"/>
    </row>
    <row r="137" spans="1:8" x14ac:dyDescent="0.25">
      <c r="A137" s="216"/>
      <c r="B137" s="163"/>
      <c r="C137" s="581" t="s">
        <v>385</v>
      </c>
      <c r="D137" s="550" t="s">
        <v>309</v>
      </c>
      <c r="E137" s="550"/>
      <c r="F137" s="564"/>
      <c r="G137" s="559">
        <v>18000</v>
      </c>
      <c r="H137" s="1536"/>
    </row>
    <row r="138" spans="1:8" x14ac:dyDescent="0.25">
      <c r="A138" s="204"/>
      <c r="B138" s="166">
        <v>4</v>
      </c>
      <c r="C138" s="144" t="s">
        <v>310</v>
      </c>
      <c r="D138" s="144"/>
      <c r="E138" s="146"/>
      <c r="F138" s="160"/>
      <c r="G138" s="167"/>
      <c r="H138" s="1546"/>
    </row>
    <row r="139" spans="1:8" s="107" customFormat="1" x14ac:dyDescent="0.25">
      <c r="A139" s="605"/>
      <c r="B139" s="554"/>
      <c r="C139" s="555" t="s">
        <v>386</v>
      </c>
      <c r="D139" s="555" t="s">
        <v>354</v>
      </c>
      <c r="E139" s="555"/>
      <c r="F139" s="160"/>
      <c r="G139" s="549">
        <v>7900</v>
      </c>
      <c r="H139" s="1550"/>
    </row>
    <row r="140" spans="1:8" x14ac:dyDescent="0.25">
      <c r="A140" s="216"/>
      <c r="B140" s="163"/>
      <c r="C140" s="164" t="s">
        <v>387</v>
      </c>
      <c r="D140" s="165" t="s">
        <v>355</v>
      </c>
      <c r="E140" s="165"/>
      <c r="F140" s="152"/>
      <c r="G140" s="138">
        <v>4600</v>
      </c>
      <c r="H140" s="1551"/>
    </row>
    <row r="141" spans="1:8" x14ac:dyDescent="0.25">
      <c r="A141" s="551"/>
      <c r="B141" s="149">
        <v>5</v>
      </c>
      <c r="C141" s="150" t="s">
        <v>311</v>
      </c>
      <c r="D141" s="150"/>
      <c r="E141" s="151"/>
      <c r="F141" s="1085"/>
      <c r="G141" s="145"/>
      <c r="H141" s="1552"/>
    </row>
    <row r="142" spans="1:8" x14ac:dyDescent="0.25">
      <c r="A142" s="606"/>
      <c r="B142" s="161"/>
      <c r="C142" s="583" t="s">
        <v>383</v>
      </c>
      <c r="D142" s="584" t="s">
        <v>312</v>
      </c>
      <c r="E142" s="584"/>
      <c r="F142" s="585"/>
      <c r="G142" s="559">
        <v>1300</v>
      </c>
      <c r="H142" s="1553"/>
    </row>
    <row r="143" spans="1:8" s="107" customFormat="1" x14ac:dyDescent="0.25">
      <c r="A143" s="607"/>
      <c r="B143" s="552"/>
      <c r="C143" s="144" t="s">
        <v>306</v>
      </c>
      <c r="D143" s="144"/>
      <c r="E143" s="146"/>
      <c r="F143" s="137"/>
      <c r="G143" s="1087"/>
      <c r="H143" s="1554"/>
    </row>
    <row r="144" spans="1:8" s="107" customFormat="1" x14ac:dyDescent="0.25">
      <c r="A144" s="190"/>
      <c r="B144" s="1079">
        <v>6</v>
      </c>
      <c r="C144" s="1080" t="s">
        <v>384</v>
      </c>
      <c r="D144" s="550" t="s">
        <v>356</v>
      </c>
      <c r="E144" s="550"/>
      <c r="F144" s="1086"/>
      <c r="G144" s="582">
        <v>720</v>
      </c>
      <c r="H144" s="1555"/>
    </row>
    <row r="145" spans="1:8" s="107" customFormat="1" x14ac:dyDescent="0.25">
      <c r="A145" s="215"/>
      <c r="B145" s="1081"/>
      <c r="C145" s="1082" t="s">
        <v>404</v>
      </c>
      <c r="D145" s="150"/>
      <c r="E145" s="150"/>
      <c r="F145" s="585"/>
      <c r="G145" s="1088"/>
      <c r="H145" s="1553"/>
    </row>
    <row r="146" spans="1:8" s="107" customFormat="1" ht="15.75" thickBot="1" x14ac:dyDescent="0.3">
      <c r="A146" s="1556"/>
      <c r="B146" s="1557">
        <v>7</v>
      </c>
      <c r="C146" s="1558" t="s">
        <v>402</v>
      </c>
      <c r="D146" s="1559" t="s">
        <v>403</v>
      </c>
      <c r="E146" s="1560"/>
      <c r="F146" s="619"/>
      <c r="G146" s="1561">
        <v>6600</v>
      </c>
      <c r="H146" s="1562"/>
    </row>
    <row r="147" spans="1:8" s="107" customFormat="1" x14ac:dyDescent="0.25">
      <c r="A147" s="132"/>
      <c r="B147" s="1083"/>
      <c r="C147" s="104"/>
      <c r="D147" s="1084"/>
      <c r="E147" s="101"/>
      <c r="F147" s="132"/>
      <c r="G147" s="33"/>
      <c r="H147" s="553"/>
    </row>
    <row r="148" spans="1:8" ht="18.75" thickBot="1" x14ac:dyDescent="0.3">
      <c r="A148" s="109" t="s">
        <v>313</v>
      </c>
      <c r="B148" s="109"/>
      <c r="C148" s="109"/>
      <c r="D148" s="109"/>
      <c r="E148" s="109"/>
      <c r="F148" s="110"/>
      <c r="G148" s="107"/>
      <c r="H148" s="107"/>
    </row>
    <row r="149" spans="1:8" ht="15.75" thickBot="1" x14ac:dyDescent="0.3">
      <c r="A149" s="111"/>
      <c r="B149" s="112"/>
      <c r="C149" s="112"/>
      <c r="D149" s="113" t="s">
        <v>427</v>
      </c>
      <c r="E149" s="113"/>
      <c r="F149" s="114"/>
      <c r="G149" s="115"/>
      <c r="H149" s="1522"/>
    </row>
    <row r="150" spans="1:8" x14ac:dyDescent="0.25">
      <c r="A150" s="116"/>
      <c r="B150" s="117"/>
      <c r="C150" s="117"/>
      <c r="D150" s="117"/>
      <c r="E150" s="118"/>
      <c r="F150" s="197"/>
      <c r="G150" s="119" t="s">
        <v>242</v>
      </c>
      <c r="H150" s="119" t="s">
        <v>243</v>
      </c>
    </row>
    <row r="151" spans="1:8" ht="15.75" thickBot="1" x14ac:dyDescent="0.3">
      <c r="A151" s="121"/>
      <c r="B151" s="122"/>
      <c r="C151" s="122"/>
      <c r="D151" s="122"/>
      <c r="E151" s="123"/>
      <c r="F151" s="137"/>
      <c r="G151" s="124"/>
      <c r="H151" s="124"/>
    </row>
    <row r="152" spans="1:8" x14ac:dyDescent="0.25">
      <c r="A152" s="594"/>
      <c r="B152" s="595" t="s">
        <v>88</v>
      </c>
      <c r="C152" s="596" t="s">
        <v>89</v>
      </c>
      <c r="D152" s="596" t="s">
        <v>244</v>
      </c>
      <c r="E152" s="596" t="s">
        <v>90</v>
      </c>
      <c r="F152" s="597"/>
      <c r="G152" s="596">
        <v>2019</v>
      </c>
      <c r="H152" s="1524">
        <v>2019</v>
      </c>
    </row>
    <row r="153" spans="1:8" ht="15.75" thickBot="1" x14ac:dyDescent="0.3">
      <c r="A153" s="598"/>
      <c r="B153" s="599" t="s">
        <v>91</v>
      </c>
      <c r="C153" s="600" t="s">
        <v>245</v>
      </c>
      <c r="D153" s="600" t="s">
        <v>245</v>
      </c>
      <c r="E153" s="600"/>
      <c r="F153" s="601"/>
      <c r="G153" s="600" t="s">
        <v>5</v>
      </c>
      <c r="H153" s="1525" t="s">
        <v>5</v>
      </c>
    </row>
    <row r="154" spans="1:8" ht="16.5" thickTop="1" thickBot="1" x14ac:dyDescent="0.3">
      <c r="A154" s="199"/>
      <c r="B154" s="128" t="s">
        <v>314</v>
      </c>
      <c r="C154" s="129"/>
      <c r="D154" s="130"/>
      <c r="E154" s="129" t="s">
        <v>315</v>
      </c>
      <c r="F154" s="200"/>
      <c r="G154" s="131">
        <f>G156</f>
        <v>5690</v>
      </c>
      <c r="H154" s="1533"/>
    </row>
    <row r="155" spans="1:8" x14ac:dyDescent="0.25">
      <c r="A155" s="204"/>
      <c r="B155" s="142">
        <v>1</v>
      </c>
      <c r="C155" s="146" t="s">
        <v>316</v>
      </c>
      <c r="D155" s="147"/>
      <c r="E155" s="147"/>
      <c r="F155" s="137"/>
      <c r="G155" s="141"/>
      <c r="H155" s="183"/>
    </row>
    <row r="156" spans="1:8" x14ac:dyDescent="0.25">
      <c r="A156" s="187"/>
      <c r="B156" s="139"/>
      <c r="C156" s="577" t="s">
        <v>369</v>
      </c>
      <c r="D156" s="555" t="s">
        <v>317</v>
      </c>
      <c r="E156" s="555"/>
      <c r="F156" s="561"/>
      <c r="G156" s="559">
        <f>SUM(G157:G158)</f>
        <v>5690</v>
      </c>
      <c r="H156" s="1536"/>
    </row>
    <row r="157" spans="1:8" x14ac:dyDescent="0.25">
      <c r="A157" s="182"/>
      <c r="B157" s="108"/>
      <c r="C157" s="108"/>
      <c r="D157" s="141">
        <v>630</v>
      </c>
      <c r="E157" s="108" t="s">
        <v>358</v>
      </c>
      <c r="F157" s="137"/>
      <c r="G157" s="817">
        <v>5500</v>
      </c>
      <c r="H157" s="183"/>
    </row>
    <row r="158" spans="1:8" ht="15.75" thickBot="1" x14ac:dyDescent="0.3">
      <c r="A158" s="184"/>
      <c r="B158" s="185"/>
      <c r="C158" s="185"/>
      <c r="D158" s="210">
        <v>620</v>
      </c>
      <c r="E158" s="185" t="s">
        <v>357</v>
      </c>
      <c r="F158" s="220"/>
      <c r="G158" s="217">
        <v>190</v>
      </c>
      <c r="H158" s="1549"/>
    </row>
    <row r="160" spans="1:8" ht="18.75" thickBot="1" x14ac:dyDescent="0.3">
      <c r="A160" s="109" t="s">
        <v>318</v>
      </c>
      <c r="B160" s="109"/>
      <c r="C160" s="109"/>
      <c r="D160" s="109"/>
      <c r="E160" s="109"/>
      <c r="F160" s="110"/>
      <c r="G160" s="107"/>
      <c r="H160" s="107"/>
    </row>
    <row r="161" spans="1:10" ht="15.75" thickBot="1" x14ac:dyDescent="0.3">
      <c r="A161" s="111"/>
      <c r="B161" s="111"/>
      <c r="C161" s="112"/>
      <c r="D161" s="113" t="s">
        <v>427</v>
      </c>
      <c r="E161" s="113"/>
      <c r="F161" s="114"/>
      <c r="G161" s="115"/>
      <c r="H161" s="1522"/>
    </row>
    <row r="162" spans="1:10" x14ac:dyDescent="0.25">
      <c r="A162" s="116"/>
      <c r="B162" s="116"/>
      <c r="C162" s="117"/>
      <c r="D162" s="117"/>
      <c r="E162" s="118"/>
      <c r="F162" s="197"/>
      <c r="G162" s="119" t="s">
        <v>242</v>
      </c>
      <c r="H162" s="119" t="s">
        <v>243</v>
      </c>
    </row>
    <row r="163" spans="1:10" ht="15.75" thickBot="1" x14ac:dyDescent="0.3">
      <c r="A163" s="121"/>
      <c r="B163" s="121"/>
      <c r="C163" s="122"/>
      <c r="D163" s="122"/>
      <c r="E163" s="123"/>
      <c r="F163" s="137"/>
      <c r="G163" s="124"/>
      <c r="H163" s="124"/>
    </row>
    <row r="164" spans="1:10" x14ac:dyDescent="0.25">
      <c r="A164" s="1537"/>
      <c r="B164" s="811" t="s">
        <v>88</v>
      </c>
      <c r="C164" s="596" t="s">
        <v>89</v>
      </c>
      <c r="D164" s="596" t="s">
        <v>244</v>
      </c>
      <c r="E164" s="596" t="s">
        <v>90</v>
      </c>
      <c r="F164" s="597"/>
      <c r="G164" s="596">
        <v>2019</v>
      </c>
      <c r="H164" s="1524">
        <v>2019</v>
      </c>
    </row>
    <row r="165" spans="1:10" ht="15.75" thickBot="1" x14ac:dyDescent="0.3">
      <c r="A165" s="1538"/>
      <c r="B165" s="598" t="s">
        <v>91</v>
      </c>
      <c r="C165" s="600" t="s">
        <v>245</v>
      </c>
      <c r="D165" s="600" t="s">
        <v>245</v>
      </c>
      <c r="E165" s="600"/>
      <c r="F165" s="601"/>
      <c r="G165" s="600" t="s">
        <v>5</v>
      </c>
      <c r="H165" s="1525" t="s">
        <v>5</v>
      </c>
    </row>
    <row r="166" spans="1:10" ht="16.5" thickTop="1" thickBot="1" x14ac:dyDescent="0.3">
      <c r="A166" s="199"/>
      <c r="B166" s="1542" t="s">
        <v>319</v>
      </c>
      <c r="C166" s="129"/>
      <c r="D166" s="130"/>
      <c r="E166" s="129" t="s">
        <v>98</v>
      </c>
      <c r="F166" s="200"/>
      <c r="G166" s="131">
        <f>G168</f>
        <v>5600</v>
      </c>
      <c r="H166" s="1533"/>
    </row>
    <row r="167" spans="1:10" x14ac:dyDescent="0.25">
      <c r="A167" s="204"/>
      <c r="B167" s="1548">
        <v>1</v>
      </c>
      <c r="C167" s="168" t="s">
        <v>320</v>
      </c>
      <c r="D167" s="169"/>
      <c r="E167" s="169"/>
      <c r="F167" s="137"/>
      <c r="G167" s="141"/>
      <c r="H167" s="183"/>
    </row>
    <row r="168" spans="1:10" x14ac:dyDescent="0.25">
      <c r="A168" s="1539"/>
      <c r="B168" s="187"/>
      <c r="C168" s="577" t="s">
        <v>348</v>
      </c>
      <c r="D168" s="555" t="s">
        <v>321</v>
      </c>
      <c r="E168" s="555"/>
      <c r="F168" s="561"/>
      <c r="G168" s="559">
        <f>SUM(G169:G170)</f>
        <v>5600</v>
      </c>
      <c r="H168" s="1536"/>
    </row>
    <row r="169" spans="1:10" x14ac:dyDescent="0.25">
      <c r="A169" s="606"/>
      <c r="B169" s="182"/>
      <c r="C169" s="108"/>
      <c r="D169" s="141">
        <v>640</v>
      </c>
      <c r="E169" s="108" t="s">
        <v>322</v>
      </c>
      <c r="F169" s="137"/>
      <c r="G169" s="817">
        <v>4700</v>
      </c>
      <c r="H169" s="183"/>
    </row>
    <row r="170" spans="1:10" ht="15.75" thickBot="1" x14ac:dyDescent="0.3">
      <c r="A170" s="1541"/>
      <c r="B170" s="184"/>
      <c r="C170" s="185"/>
      <c r="D170" s="210">
        <v>630</v>
      </c>
      <c r="E170" s="185" t="s">
        <v>413</v>
      </c>
      <c r="F170" s="220"/>
      <c r="G170" s="217">
        <v>900</v>
      </c>
      <c r="H170" s="819"/>
      <c r="J170" s="107"/>
    </row>
    <row r="171" spans="1:10" ht="18.75" thickBot="1" x14ac:dyDescent="0.3">
      <c r="A171" s="109" t="s">
        <v>323</v>
      </c>
      <c r="B171" s="109"/>
      <c r="C171" s="109"/>
      <c r="D171" s="109"/>
      <c r="E171" s="109"/>
      <c r="F171" s="110"/>
      <c r="G171" s="107"/>
      <c r="H171" s="107"/>
    </row>
    <row r="172" spans="1:10" ht="15.75" thickBot="1" x14ac:dyDescent="0.3">
      <c r="A172" s="111"/>
      <c r="B172" s="111"/>
      <c r="C172" s="112"/>
      <c r="D172" s="113" t="s">
        <v>427</v>
      </c>
      <c r="E172" s="113"/>
      <c r="F172" s="114"/>
      <c r="G172" s="115"/>
      <c r="H172" s="1522"/>
    </row>
    <row r="173" spans="1:10" x14ac:dyDescent="0.25">
      <c r="A173" s="116"/>
      <c r="B173" s="116"/>
      <c r="C173" s="117"/>
      <c r="D173" s="117"/>
      <c r="E173" s="118"/>
      <c r="F173" s="818"/>
      <c r="G173" s="120" t="s">
        <v>242</v>
      </c>
      <c r="H173" s="120" t="s">
        <v>243</v>
      </c>
    </row>
    <row r="174" spans="1:10" ht="15.75" thickBot="1" x14ac:dyDescent="0.3">
      <c r="A174" s="121"/>
      <c r="B174" s="121"/>
      <c r="C174" s="122"/>
      <c r="D174" s="122"/>
      <c r="E174" s="123"/>
      <c r="F174" s="137"/>
      <c r="G174" s="124"/>
      <c r="H174" s="124"/>
    </row>
    <row r="175" spans="1:10" x14ac:dyDescent="0.25">
      <c r="A175" s="1537"/>
      <c r="B175" s="811" t="s">
        <v>88</v>
      </c>
      <c r="C175" s="596" t="s">
        <v>89</v>
      </c>
      <c r="D175" s="596" t="s">
        <v>244</v>
      </c>
      <c r="E175" s="596" t="s">
        <v>90</v>
      </c>
      <c r="F175" s="597"/>
      <c r="G175" s="596">
        <v>2019</v>
      </c>
      <c r="H175" s="1524">
        <v>2019</v>
      </c>
    </row>
    <row r="176" spans="1:10" ht="15.75" thickBot="1" x14ac:dyDescent="0.3">
      <c r="A176" s="1538"/>
      <c r="B176" s="598" t="s">
        <v>91</v>
      </c>
      <c r="C176" s="600" t="s">
        <v>245</v>
      </c>
      <c r="D176" s="600" t="s">
        <v>245</v>
      </c>
      <c r="E176" s="600"/>
      <c r="F176" s="601"/>
      <c r="G176" s="600" t="s">
        <v>5</v>
      </c>
      <c r="H176" s="1525" t="s">
        <v>5</v>
      </c>
    </row>
    <row r="177" spans="1:8" ht="16.5" thickTop="1" thickBot="1" x14ac:dyDescent="0.3">
      <c r="A177" s="199"/>
      <c r="B177" s="1542" t="s">
        <v>324</v>
      </c>
      <c r="C177" s="129"/>
      <c r="D177" s="130"/>
      <c r="E177" s="129" t="s">
        <v>99</v>
      </c>
      <c r="F177" s="200"/>
      <c r="G177" s="131">
        <f>G179+G182+G185+G189+G192</f>
        <v>22460</v>
      </c>
      <c r="H177" s="1533"/>
    </row>
    <row r="178" spans="1:8" x14ac:dyDescent="0.25">
      <c r="A178" s="204"/>
      <c r="B178" s="1543">
        <v>1</v>
      </c>
      <c r="C178" s="146" t="s">
        <v>325</v>
      </c>
      <c r="D178" s="147"/>
      <c r="E178" s="147"/>
      <c r="F178" s="137"/>
      <c r="G178" s="156"/>
      <c r="H178" s="189"/>
    </row>
    <row r="179" spans="1:8" x14ac:dyDescent="0.25">
      <c r="A179" s="1539"/>
      <c r="B179" s="187"/>
      <c r="C179" s="577" t="s">
        <v>371</v>
      </c>
      <c r="D179" s="555" t="s">
        <v>326</v>
      </c>
      <c r="E179" s="555"/>
      <c r="F179" s="561"/>
      <c r="G179" s="559">
        <f>G180</f>
        <v>18500</v>
      </c>
      <c r="H179" s="1536"/>
    </row>
    <row r="180" spans="1:8" x14ac:dyDescent="0.25">
      <c r="A180" s="606"/>
      <c r="B180" s="182"/>
      <c r="C180" s="108"/>
      <c r="D180" s="141">
        <v>630</v>
      </c>
      <c r="E180" s="108" t="s">
        <v>431</v>
      </c>
      <c r="F180" s="137"/>
      <c r="G180" s="140">
        <v>18500</v>
      </c>
      <c r="H180" s="183"/>
    </row>
    <row r="181" spans="1:8" x14ac:dyDescent="0.25">
      <c r="A181" s="204"/>
      <c r="B181" s="1543">
        <v>2</v>
      </c>
      <c r="C181" s="144" t="s">
        <v>327</v>
      </c>
      <c r="D181" s="144"/>
      <c r="E181" s="191" t="s">
        <v>328</v>
      </c>
      <c r="F181" s="162"/>
      <c r="G181" s="108"/>
      <c r="H181" s="189"/>
    </row>
    <row r="182" spans="1:8" x14ac:dyDescent="0.25">
      <c r="A182" s="1539"/>
      <c r="B182" s="187"/>
      <c r="C182" s="562" t="s">
        <v>372</v>
      </c>
      <c r="D182" s="587" t="s">
        <v>329</v>
      </c>
      <c r="E182" s="587"/>
      <c r="F182" s="570"/>
      <c r="G182" s="559">
        <f>G183</f>
        <v>780</v>
      </c>
      <c r="H182" s="1536"/>
    </row>
    <row r="183" spans="1:8" x14ac:dyDescent="0.25">
      <c r="A183" s="606"/>
      <c r="B183" s="182"/>
      <c r="C183" s="108"/>
      <c r="D183" s="141">
        <v>630</v>
      </c>
      <c r="E183" s="108" t="s">
        <v>100</v>
      </c>
      <c r="F183" s="108"/>
      <c r="G183" s="140">
        <v>780</v>
      </c>
      <c r="H183" s="183"/>
    </row>
    <row r="184" spans="1:8" x14ac:dyDescent="0.25">
      <c r="A184" s="551"/>
      <c r="B184" s="1544">
        <v>3</v>
      </c>
      <c r="C184" s="196" t="s">
        <v>330</v>
      </c>
      <c r="D184" s="196"/>
      <c r="E184" s="196"/>
      <c r="F184" s="108"/>
      <c r="G184" s="140"/>
      <c r="H184" s="183"/>
    </row>
    <row r="185" spans="1:8" x14ac:dyDescent="0.25">
      <c r="A185" s="1540"/>
      <c r="B185" s="190"/>
      <c r="C185" s="824" t="s">
        <v>394</v>
      </c>
      <c r="D185" s="588" t="s">
        <v>329</v>
      </c>
      <c r="E185" s="588"/>
      <c r="F185" s="570"/>
      <c r="G185" s="589">
        <f>G186</f>
        <v>1000</v>
      </c>
      <c r="H185" s="1545"/>
    </row>
    <row r="186" spans="1:8" x14ac:dyDescent="0.25">
      <c r="A186" s="606"/>
      <c r="B186" s="182"/>
      <c r="C186" s="815"/>
      <c r="D186" s="816">
        <v>630</v>
      </c>
      <c r="E186" s="172" t="s">
        <v>101</v>
      </c>
      <c r="F186" s="172"/>
      <c r="G186" s="817">
        <v>1000</v>
      </c>
      <c r="H186" s="1546"/>
    </row>
    <row r="187" spans="1:8" s="107" customFormat="1" x14ac:dyDescent="0.25">
      <c r="A187" s="137"/>
      <c r="B187" s="181"/>
      <c r="C187" s="610"/>
      <c r="D187" s="611"/>
      <c r="E187" s="132"/>
      <c r="F187" s="132"/>
      <c r="G187" s="814"/>
      <c r="H187" s="1547"/>
    </row>
    <row r="188" spans="1:8" x14ac:dyDescent="0.25">
      <c r="A188" s="204"/>
      <c r="B188" s="1543">
        <v>4</v>
      </c>
      <c r="C188" s="144" t="s">
        <v>232</v>
      </c>
      <c r="D188" s="144"/>
      <c r="E188" s="146"/>
      <c r="F188" s="162"/>
      <c r="G188" s="108"/>
      <c r="H188" s="189"/>
    </row>
    <row r="189" spans="1:8" x14ac:dyDescent="0.25">
      <c r="A189" s="1539"/>
      <c r="B189" s="187"/>
      <c r="C189" s="586" t="s">
        <v>374</v>
      </c>
      <c r="D189" s="587" t="s">
        <v>359</v>
      </c>
      <c r="E189" s="587"/>
      <c r="F189" s="570"/>
      <c r="G189" s="559">
        <f>G190</f>
        <v>80</v>
      </c>
      <c r="H189" s="1536"/>
    </row>
    <row r="190" spans="1:8" x14ac:dyDescent="0.25">
      <c r="A190" s="606"/>
      <c r="B190" s="182"/>
      <c r="C190" s="108"/>
      <c r="D190" s="141">
        <v>630</v>
      </c>
      <c r="E190" s="108" t="s">
        <v>217</v>
      </c>
      <c r="F190" s="108"/>
      <c r="G190" s="140">
        <v>80</v>
      </c>
      <c r="H190" s="203"/>
    </row>
    <row r="191" spans="1:8" x14ac:dyDescent="0.25">
      <c r="A191" s="204"/>
      <c r="B191" s="1543">
        <v>5</v>
      </c>
      <c r="C191" s="144" t="s">
        <v>360</v>
      </c>
      <c r="D191" s="144"/>
      <c r="E191" s="146"/>
      <c r="F191" s="162"/>
      <c r="G191" s="108"/>
      <c r="H191" s="189"/>
    </row>
    <row r="192" spans="1:8" x14ac:dyDescent="0.25">
      <c r="A192" s="606"/>
      <c r="B192" s="182"/>
      <c r="C192" s="564" t="s">
        <v>373</v>
      </c>
      <c r="D192" s="555" t="s">
        <v>361</v>
      </c>
      <c r="E192" s="555"/>
      <c r="F192" s="570"/>
      <c r="G192" s="559">
        <f>SUM(G193:G194)</f>
        <v>2100</v>
      </c>
      <c r="H192" s="1536"/>
    </row>
    <row r="193" spans="1:8" x14ac:dyDescent="0.25">
      <c r="A193" s="1539"/>
      <c r="B193" s="187"/>
      <c r="C193" s="139"/>
      <c r="D193" s="136">
        <v>630</v>
      </c>
      <c r="E193" s="139" t="s">
        <v>395</v>
      </c>
      <c r="F193" s="139"/>
      <c r="G193" s="608">
        <v>2000</v>
      </c>
      <c r="H193" s="188"/>
    </row>
    <row r="194" spans="1:8" ht="15.75" thickBot="1" x14ac:dyDescent="0.3">
      <c r="A194" s="1541"/>
      <c r="B194" s="184"/>
      <c r="C194" s="185"/>
      <c r="D194" s="210">
        <v>620</v>
      </c>
      <c r="E194" s="185" t="s">
        <v>357</v>
      </c>
      <c r="F194" s="185"/>
      <c r="G194" s="217">
        <v>100</v>
      </c>
      <c r="H194" s="819"/>
    </row>
    <row r="195" spans="1:8" ht="18.75" thickBot="1" x14ac:dyDescent="0.3">
      <c r="A195" s="109" t="s">
        <v>331</v>
      </c>
      <c r="B195" s="109"/>
      <c r="C195" s="109"/>
      <c r="D195" s="109"/>
      <c r="E195" s="109"/>
      <c r="F195" s="110"/>
      <c r="G195" s="107"/>
      <c r="H195" s="107"/>
    </row>
    <row r="196" spans="1:8" ht="15.75" thickBot="1" x14ac:dyDescent="0.3">
      <c r="A196" s="111"/>
      <c r="B196" s="111"/>
      <c r="C196" s="112"/>
      <c r="D196" s="113" t="s">
        <v>427</v>
      </c>
      <c r="E196" s="113"/>
      <c r="F196" s="114"/>
      <c r="G196" s="115"/>
      <c r="H196" s="1522"/>
    </row>
    <row r="197" spans="1:8" x14ac:dyDescent="0.25">
      <c r="A197" s="116"/>
      <c r="B197" s="117"/>
      <c r="C197" s="117"/>
      <c r="D197" s="117"/>
      <c r="E197" s="118"/>
      <c r="F197" s="818"/>
      <c r="G197" s="120" t="s">
        <v>242</v>
      </c>
      <c r="H197" s="120" t="s">
        <v>243</v>
      </c>
    </row>
    <row r="198" spans="1:8" ht="15.75" thickBot="1" x14ac:dyDescent="0.3">
      <c r="A198" s="121"/>
      <c r="B198" s="122"/>
      <c r="C198" s="122"/>
      <c r="D198" s="122"/>
      <c r="E198" s="123"/>
      <c r="F198" s="137"/>
      <c r="G198" s="124"/>
      <c r="H198" s="124"/>
    </row>
    <row r="199" spans="1:8" x14ac:dyDescent="0.25">
      <c r="A199" s="594"/>
      <c r="B199" s="595" t="s">
        <v>88</v>
      </c>
      <c r="C199" s="596" t="s">
        <v>89</v>
      </c>
      <c r="D199" s="596" t="s">
        <v>244</v>
      </c>
      <c r="E199" s="596" t="s">
        <v>90</v>
      </c>
      <c r="F199" s="597"/>
      <c r="G199" s="596">
        <v>2019</v>
      </c>
      <c r="H199" s="1524">
        <v>2019</v>
      </c>
    </row>
    <row r="200" spans="1:8" ht="15.75" thickBot="1" x14ac:dyDescent="0.3">
      <c r="A200" s="598"/>
      <c r="B200" s="599" t="s">
        <v>91</v>
      </c>
      <c r="C200" s="600" t="s">
        <v>245</v>
      </c>
      <c r="D200" s="600" t="s">
        <v>245</v>
      </c>
      <c r="E200" s="600"/>
      <c r="F200" s="601"/>
      <c r="G200" s="600" t="s">
        <v>5</v>
      </c>
      <c r="H200" s="1525" t="s">
        <v>5</v>
      </c>
    </row>
    <row r="201" spans="1:8" ht="16.5" thickTop="1" thickBot="1" x14ac:dyDescent="0.3">
      <c r="A201" s="199"/>
      <c r="B201" s="128" t="s">
        <v>332</v>
      </c>
      <c r="C201" s="129"/>
      <c r="D201" s="130"/>
      <c r="E201" s="129" t="s">
        <v>333</v>
      </c>
      <c r="F201" s="200"/>
      <c r="G201" s="131">
        <f>G203+G213</f>
        <v>39330</v>
      </c>
      <c r="H201" s="1533"/>
    </row>
    <row r="202" spans="1:8" x14ac:dyDescent="0.25">
      <c r="A202" s="215"/>
      <c r="B202" s="142">
        <v>1</v>
      </c>
      <c r="C202" s="146" t="s">
        <v>334</v>
      </c>
      <c r="D202" s="147"/>
      <c r="E202" s="147"/>
      <c r="F202" s="137"/>
      <c r="G202" s="156"/>
      <c r="H202" s="189"/>
    </row>
    <row r="203" spans="1:8" x14ac:dyDescent="0.25">
      <c r="A203" s="216"/>
      <c r="B203" s="163"/>
      <c r="C203" s="580" t="s">
        <v>376</v>
      </c>
      <c r="D203" s="579" t="s">
        <v>335</v>
      </c>
      <c r="E203" s="579"/>
      <c r="F203" s="561"/>
      <c r="G203" s="582">
        <f>SUM(G204:G206)</f>
        <v>39000</v>
      </c>
      <c r="H203" s="1534"/>
    </row>
    <row r="204" spans="1:8" x14ac:dyDescent="0.25">
      <c r="A204" s="182"/>
      <c r="B204" s="108"/>
      <c r="C204" s="108"/>
      <c r="D204" s="141">
        <v>610</v>
      </c>
      <c r="E204" s="108" t="s">
        <v>336</v>
      </c>
      <c r="F204" s="108"/>
      <c r="G204" s="140">
        <v>12500</v>
      </c>
      <c r="H204" s="183"/>
    </row>
    <row r="205" spans="1:8" x14ac:dyDescent="0.25">
      <c r="A205" s="182"/>
      <c r="B205" s="108"/>
      <c r="C205" s="108"/>
      <c r="D205" s="141">
        <v>620</v>
      </c>
      <c r="E205" s="108" t="s">
        <v>274</v>
      </c>
      <c r="F205" s="108"/>
      <c r="G205" s="140">
        <v>4400</v>
      </c>
      <c r="H205" s="183"/>
    </row>
    <row r="206" spans="1:8" x14ac:dyDescent="0.25">
      <c r="A206" s="182"/>
      <c r="B206" s="108"/>
      <c r="C206" s="108"/>
      <c r="D206" s="141">
        <v>630</v>
      </c>
      <c r="E206" s="108" t="s">
        <v>362</v>
      </c>
      <c r="F206" s="108"/>
      <c r="G206" s="1577">
        <v>22100</v>
      </c>
      <c r="H206" s="183"/>
    </row>
    <row r="207" spans="1:8" x14ac:dyDescent="0.25">
      <c r="A207" s="182"/>
      <c r="B207" s="108"/>
      <c r="C207" s="108"/>
      <c r="D207" s="141"/>
      <c r="E207" s="108"/>
      <c r="F207" s="108"/>
      <c r="G207" s="140"/>
      <c r="H207" s="183"/>
    </row>
    <row r="208" spans="1:8" x14ac:dyDescent="0.25">
      <c r="A208" s="182"/>
      <c r="B208" s="108"/>
      <c r="C208" s="108"/>
      <c r="D208" s="108"/>
      <c r="E208" s="108"/>
      <c r="F208" s="108"/>
      <c r="G208" s="141"/>
      <c r="H208" s="183"/>
    </row>
    <row r="209" spans="1:11" x14ac:dyDescent="0.25">
      <c r="A209" s="181"/>
      <c r="B209" s="108"/>
      <c r="C209" s="592" t="s">
        <v>363</v>
      </c>
      <c r="D209" s="555" t="s">
        <v>103</v>
      </c>
      <c r="E209" s="555"/>
      <c r="F209" s="564" t="s">
        <v>102</v>
      </c>
      <c r="G209" s="593"/>
      <c r="H209" s="1535"/>
    </row>
    <row r="210" spans="1:11" x14ac:dyDescent="0.25">
      <c r="A210" s="182"/>
      <c r="B210" s="108"/>
      <c r="C210" s="108"/>
      <c r="D210" s="167">
        <v>650</v>
      </c>
      <c r="E210" s="108" t="s">
        <v>104</v>
      </c>
      <c r="F210" s="108"/>
      <c r="G210" s="140"/>
      <c r="H210" s="183"/>
    </row>
    <row r="211" spans="1:11" x14ac:dyDescent="0.25">
      <c r="A211" s="182"/>
      <c r="B211" s="108"/>
      <c r="C211" s="108"/>
      <c r="D211" s="167"/>
      <c r="E211" s="108"/>
      <c r="F211" s="108"/>
      <c r="G211" s="140"/>
      <c r="H211" s="183"/>
    </row>
    <row r="212" spans="1:11" x14ac:dyDescent="0.25">
      <c r="A212" s="182"/>
      <c r="B212" s="108"/>
      <c r="C212" s="108"/>
      <c r="D212" s="108"/>
      <c r="E212" s="108"/>
      <c r="F212" s="108"/>
      <c r="G212" s="140"/>
      <c r="H212" s="183"/>
    </row>
    <row r="213" spans="1:11" x14ac:dyDescent="0.25">
      <c r="A213" s="182"/>
      <c r="B213" s="108"/>
      <c r="C213" s="564" t="s">
        <v>344</v>
      </c>
      <c r="D213" s="555" t="s">
        <v>337</v>
      </c>
      <c r="E213" s="555"/>
      <c r="F213" s="570"/>
      <c r="G213" s="559">
        <f>G214</f>
        <v>330</v>
      </c>
      <c r="H213" s="1536"/>
    </row>
    <row r="214" spans="1:11" ht="15.75" thickBot="1" x14ac:dyDescent="0.3">
      <c r="A214" s="184"/>
      <c r="B214" s="185"/>
      <c r="C214" s="185"/>
      <c r="D214" s="210">
        <v>630</v>
      </c>
      <c r="E214" s="185" t="s">
        <v>105</v>
      </c>
      <c r="F214" s="185"/>
      <c r="G214" s="217">
        <v>330</v>
      </c>
      <c r="H214" s="819"/>
    </row>
    <row r="216" spans="1:11" ht="15.75" thickBot="1" x14ac:dyDescent="0.3">
      <c r="A216" s="107"/>
      <c r="B216" s="107"/>
      <c r="C216" s="107"/>
      <c r="D216" s="107"/>
      <c r="E216" s="107"/>
      <c r="F216" s="107"/>
      <c r="G216" s="107"/>
      <c r="H216" s="107"/>
    </row>
    <row r="217" spans="1:11" ht="15.75" thickBot="1" x14ac:dyDescent="0.3">
      <c r="A217" s="111"/>
      <c r="B217" s="111"/>
      <c r="C217" s="112"/>
      <c r="D217" s="113" t="s">
        <v>427</v>
      </c>
      <c r="E217" s="113"/>
      <c r="F217" s="114"/>
      <c r="G217" s="115"/>
      <c r="H217" s="1522"/>
    </row>
    <row r="218" spans="1:11" x14ac:dyDescent="0.25">
      <c r="A218" s="116"/>
      <c r="B218" s="116"/>
      <c r="C218" s="117"/>
      <c r="D218" s="117"/>
      <c r="E218" s="118"/>
      <c r="F218" s="197"/>
      <c r="G218" s="119" t="s">
        <v>242</v>
      </c>
      <c r="H218" s="119" t="s">
        <v>243</v>
      </c>
    </row>
    <row r="219" spans="1:11" ht="15.75" thickBot="1" x14ac:dyDescent="0.3">
      <c r="A219" s="121"/>
      <c r="B219" s="121"/>
      <c r="C219" s="122"/>
      <c r="D219" s="122"/>
      <c r="E219" s="123"/>
      <c r="F219" s="137"/>
      <c r="G219" s="124"/>
      <c r="H219" s="124"/>
      <c r="K219" s="1574"/>
    </row>
    <row r="220" spans="1:11" x14ac:dyDescent="0.25">
      <c r="A220" s="1518"/>
      <c r="B220" s="1523" t="s">
        <v>88</v>
      </c>
      <c r="C220" s="126" t="s">
        <v>89</v>
      </c>
      <c r="D220" s="126" t="s">
        <v>244</v>
      </c>
      <c r="E220" s="126" t="s">
        <v>90</v>
      </c>
      <c r="F220" s="127"/>
      <c r="G220" s="596">
        <v>2019</v>
      </c>
      <c r="H220" s="1524">
        <v>2019</v>
      </c>
    </row>
    <row r="221" spans="1:11" ht="15.75" thickBot="1" x14ac:dyDescent="0.3">
      <c r="A221" s="1518"/>
      <c r="B221" s="198" t="s">
        <v>91</v>
      </c>
      <c r="C221" s="125" t="s">
        <v>245</v>
      </c>
      <c r="D221" s="125" t="s">
        <v>245</v>
      </c>
      <c r="E221" s="125"/>
      <c r="F221" s="170"/>
      <c r="G221" s="600" t="s">
        <v>5</v>
      </c>
      <c r="H221" s="1525" t="s">
        <v>5</v>
      </c>
    </row>
    <row r="222" spans="1:11" ht="15.75" thickTop="1" x14ac:dyDescent="0.25">
      <c r="A222" s="1519"/>
      <c r="B222" s="1526"/>
      <c r="C222" s="171"/>
      <c r="D222" s="172"/>
      <c r="E222" s="171" t="s">
        <v>338</v>
      </c>
      <c r="F222" s="172"/>
      <c r="G222" s="174">
        <f>G9+G41+G54+G74+G92+G106+G118+G154+G166+G177+G201</f>
        <v>185310</v>
      </c>
      <c r="H222" s="1527"/>
    </row>
    <row r="223" spans="1:11" x14ac:dyDescent="0.25">
      <c r="A223" s="606"/>
      <c r="B223" s="182"/>
      <c r="C223" s="108"/>
      <c r="D223" s="108"/>
      <c r="E223" s="173" t="s">
        <v>339</v>
      </c>
      <c r="F223" s="173"/>
      <c r="G223" s="174">
        <f>G131-G146</f>
        <v>167020</v>
      </c>
      <c r="H223" s="1528"/>
    </row>
    <row r="224" spans="1:11" s="107" customFormat="1" x14ac:dyDescent="0.25">
      <c r="A224" s="606"/>
      <c r="B224" s="182"/>
      <c r="C224" s="108"/>
      <c r="D224" s="108"/>
      <c r="E224" s="173" t="s">
        <v>405</v>
      </c>
      <c r="F224" s="173"/>
      <c r="G224" s="174">
        <f>G146</f>
        <v>6600</v>
      </c>
      <c r="H224" s="1528"/>
    </row>
    <row r="225" spans="1:8" ht="15.75" x14ac:dyDescent="0.25">
      <c r="A225" s="1520"/>
      <c r="B225" s="221"/>
      <c r="C225" s="175"/>
      <c r="D225" s="175"/>
      <c r="E225" s="176" t="s">
        <v>340</v>
      </c>
      <c r="F225" s="176"/>
      <c r="G225" s="226">
        <f>SUM(G222:G224)</f>
        <v>358930</v>
      </c>
      <c r="H225" s="1529"/>
    </row>
    <row r="226" spans="1:8" x14ac:dyDescent="0.25">
      <c r="A226" s="606"/>
      <c r="B226" s="182"/>
      <c r="C226" s="108"/>
      <c r="D226" s="108"/>
      <c r="E226" s="173"/>
      <c r="F226" s="173"/>
      <c r="G226" s="177"/>
      <c r="H226" s="1528"/>
    </row>
    <row r="227" spans="1:8" ht="15.75" x14ac:dyDescent="0.25">
      <c r="A227" s="1520"/>
      <c r="B227" s="221"/>
      <c r="C227" s="175"/>
      <c r="D227" s="175"/>
      <c r="E227" s="176" t="s">
        <v>341</v>
      </c>
      <c r="F227" s="176"/>
      <c r="G227" s="176"/>
      <c r="H227" s="227">
        <f>H9+H41+H54+H74+H92+H118+H131+H154+H166+H177+H201</f>
        <v>30477.5</v>
      </c>
    </row>
    <row r="228" spans="1:8" x14ac:dyDescent="0.25">
      <c r="A228" s="181"/>
      <c r="B228" s="182"/>
      <c r="C228" s="108"/>
      <c r="D228" s="108"/>
      <c r="E228" s="108"/>
      <c r="F228" s="108"/>
      <c r="G228" s="108"/>
      <c r="H228" s="189"/>
    </row>
    <row r="229" spans="1:8" ht="16.5" thickBot="1" x14ac:dyDescent="0.3">
      <c r="A229" s="1521"/>
      <c r="B229" s="1530"/>
      <c r="C229" s="222"/>
      <c r="D229" s="222"/>
      <c r="E229" s="223" t="s">
        <v>342</v>
      </c>
      <c r="F229" s="222"/>
      <c r="G229" s="224"/>
      <c r="H229" s="225"/>
    </row>
    <row r="230" spans="1:8" x14ac:dyDescent="0.25">
      <c r="A230" s="107"/>
      <c r="B230" s="107"/>
      <c r="C230" s="107"/>
      <c r="D230" s="107"/>
      <c r="E230" s="1512"/>
      <c r="F230" s="1513"/>
      <c r="G230" s="1514"/>
      <c r="H230" s="1531"/>
    </row>
    <row r="231" spans="1:8" ht="16.5" thickBot="1" x14ac:dyDescent="0.3">
      <c r="A231" s="107"/>
      <c r="B231" s="107"/>
      <c r="C231" s="107"/>
      <c r="D231" s="107"/>
      <c r="E231" s="1515" t="s">
        <v>343</v>
      </c>
      <c r="F231" s="1516"/>
      <c r="G231" s="1517">
        <f>G225</f>
        <v>358930</v>
      </c>
      <c r="H231" s="1532">
        <f>H225+H227</f>
        <v>30477.5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Rozpočet - príjmy viacročný</vt:lpstr>
      <vt:lpstr>Viacročný rozpočet - výdavky</vt:lpstr>
      <vt:lpstr>Rekapitulácia rozpočtu</vt:lpstr>
      <vt:lpstr>Rozpočet na rok 2019 - 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</dc:creator>
  <cp:lastModifiedBy>Zuzana Zajičková</cp:lastModifiedBy>
  <cp:lastPrinted>2018-10-31T10:00:07Z</cp:lastPrinted>
  <dcterms:created xsi:type="dcterms:W3CDTF">2012-10-12T12:30:41Z</dcterms:created>
  <dcterms:modified xsi:type="dcterms:W3CDTF">2018-11-02T09:02:39Z</dcterms:modified>
</cp:coreProperties>
</file>